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ario\Desktop\ProfessionAI- Progetti\Data Analyst\Progetto Excel Base\"/>
    </mc:Choice>
  </mc:AlternateContent>
  <xr:revisionPtr revIDLastSave="0" documentId="13_ncr:1_{E2F663B6-E0B6-42B9-9A90-33093CDF0C92}" xr6:coauthVersionLast="47" xr6:coauthVersionMax="47" xr10:uidLastSave="{00000000-0000-0000-0000-000000000000}"/>
  <bookViews>
    <workbookView xWindow="-120" yWindow="-120" windowWidth="20730" windowHeight="11040" activeTab="2" xr2:uid="{00000000-000D-0000-FFFF-FFFF00000000}"/>
  </bookViews>
  <sheets>
    <sheet name="Consumer_Complaints" sheetId="1" r:id="rId1"/>
    <sheet name="Geographical_insights" sheetId="2" r:id="rId2"/>
    <sheet name="Statistical Insights" sheetId="3" r:id="rId3"/>
  </sheets>
  <definedNames>
    <definedName name="_xlnm._FilterDatabase" localSheetId="0" hidden="1">Consumer_Complaints!$A$207:$A$407</definedName>
    <definedName name="_xlnm._FilterDatabase" localSheetId="1" hidden="1">Geographical_insights!$A$1:$H$40</definedName>
  </definedNames>
  <calcPr calcId="191029"/>
</workbook>
</file>

<file path=xl/calcChain.xml><?xml version="1.0" encoding="utf-8"?>
<calcChain xmlns="http://schemas.openxmlformats.org/spreadsheetml/2006/main">
  <c r="A4" i="3" l="1"/>
  <c r="C4" i="3" s="1"/>
  <c r="A5" i="3" l="1"/>
  <c r="C5" i="3" s="1"/>
  <c r="A6" i="3"/>
  <c r="C6" i="3" s="1"/>
  <c r="A7" i="3"/>
  <c r="C7" i="3" s="1"/>
  <c r="A8" i="3"/>
  <c r="C8" i="3" s="1"/>
  <c r="A9" i="3"/>
  <c r="C9" i="3" s="1"/>
  <c r="A10" i="3"/>
  <c r="C10" i="3" s="1"/>
  <c r="A11" i="3"/>
  <c r="C11" i="3" s="1"/>
  <c r="A12" i="3"/>
  <c r="C12" i="3" s="1"/>
  <c r="A13" i="3"/>
  <c r="C13" i="3" s="1"/>
  <c r="A14" i="3"/>
  <c r="C14" i="3" s="1"/>
  <c r="A15" i="3"/>
  <c r="C15" i="3" s="1"/>
  <c r="A16" i="3"/>
  <c r="C16" i="3" s="1"/>
  <c r="A17" i="3"/>
  <c r="C17" i="3" s="1"/>
  <c r="A18" i="3"/>
  <c r="C18" i="3" s="1"/>
  <c r="A19" i="3"/>
  <c r="C19" i="3" s="1"/>
  <c r="A20" i="3"/>
  <c r="C20" i="3" s="1"/>
  <c r="A21" i="3"/>
  <c r="C21" i="3" s="1"/>
  <c r="A22" i="3"/>
  <c r="C22" i="3" s="1"/>
  <c r="A23" i="3"/>
  <c r="C23" i="3" s="1"/>
  <c r="A24" i="3"/>
  <c r="C24" i="3" s="1"/>
  <c r="A25" i="3"/>
  <c r="C25" i="3" s="1"/>
  <c r="A26" i="3"/>
  <c r="C26" i="3" s="1"/>
  <c r="A27" i="3"/>
  <c r="C27" i="3" s="1"/>
  <c r="A28" i="3"/>
  <c r="C28" i="3" s="1"/>
  <c r="A29" i="3"/>
  <c r="C29" i="3" s="1"/>
  <c r="A30" i="3"/>
  <c r="C30" i="3" s="1"/>
  <c r="A31" i="3"/>
  <c r="C31" i="3" s="1"/>
  <c r="A32" i="3"/>
  <c r="C32" i="3" s="1"/>
  <c r="A33" i="3"/>
  <c r="C33" i="3" s="1"/>
  <c r="A34" i="3"/>
  <c r="C34" i="3" s="1"/>
  <c r="A35" i="3"/>
  <c r="C35" i="3" s="1"/>
  <c r="A36" i="3"/>
  <c r="C36" i="3" s="1"/>
  <c r="A37" i="3"/>
  <c r="C37" i="3" s="1"/>
  <c r="A38" i="3"/>
  <c r="C38" i="3" s="1"/>
  <c r="A39" i="3"/>
  <c r="C39" i="3" s="1"/>
  <c r="A40" i="3"/>
  <c r="C40" i="3" s="1"/>
  <c r="A41" i="3"/>
  <c r="C41" i="3" s="1"/>
  <c r="A42" i="3"/>
  <c r="C42" i="3" s="1"/>
  <c r="A43" i="3"/>
  <c r="C43" i="3" s="1"/>
  <c r="A44" i="3"/>
  <c r="C44" i="3" s="1"/>
  <c r="A45" i="3"/>
  <c r="C45" i="3" s="1"/>
  <c r="A46" i="3"/>
  <c r="C46" i="3" s="1"/>
  <c r="A47" i="3"/>
  <c r="C47" i="3" s="1"/>
  <c r="A48" i="3"/>
  <c r="C48" i="3"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208" i="1"/>
  <c r="B43" i="2" l="1"/>
  <c r="C12" i="2" l="1"/>
  <c r="C31" i="2"/>
  <c r="C22" i="2"/>
  <c r="C8" i="2"/>
  <c r="C33" i="2"/>
  <c r="C5" i="2"/>
  <c r="C16" i="2"/>
  <c r="C26" i="2"/>
  <c r="C11" i="2"/>
  <c r="C24" i="2"/>
  <c r="C36" i="2"/>
  <c r="C19" i="2"/>
  <c r="C20" i="2"/>
  <c r="C32" i="2"/>
  <c r="C39" i="2"/>
  <c r="C27" i="2"/>
  <c r="C14" i="2"/>
  <c r="C7" i="2"/>
  <c r="C40" i="2"/>
  <c r="C10" i="2"/>
  <c r="C35" i="2"/>
  <c r="C15" i="2"/>
  <c r="C9" i="2"/>
  <c r="C18" i="2"/>
  <c r="C28" i="2"/>
  <c r="C13" i="2"/>
  <c r="C3" i="2"/>
  <c r="C23" i="2"/>
  <c r="C17" i="2"/>
  <c r="C34" i="2"/>
  <c r="C38" i="2"/>
  <c r="C29" i="2"/>
  <c r="C25" i="2"/>
  <c r="C4" i="2"/>
  <c r="C30" i="2"/>
  <c r="C21" i="2"/>
  <c r="C6" i="2"/>
  <c r="C37" i="2"/>
  <c r="C43" i="2" l="1"/>
</calcChain>
</file>

<file path=xl/sharedStrings.xml><?xml version="1.0" encoding="utf-8"?>
<sst xmlns="http://schemas.openxmlformats.org/spreadsheetml/2006/main" count="3755" uniqueCount="375">
  <si>
    <t>Date received</t>
  </si>
  <si>
    <t>Product</t>
  </si>
  <si>
    <t>Sub-product</t>
  </si>
  <si>
    <t>Issue</t>
  </si>
  <si>
    <t>Sub-issue</t>
  </si>
  <si>
    <t>Consumer complaint narrative</t>
  </si>
  <si>
    <t>Company public response</t>
  </si>
  <si>
    <t>Company</t>
  </si>
  <si>
    <t>State</t>
  </si>
  <si>
    <t>ZIP code</t>
  </si>
  <si>
    <t>Tags</t>
  </si>
  <si>
    <t>Submitted via</t>
  </si>
  <si>
    <t>Date sent to company</t>
  </si>
  <si>
    <t>Company response to consumer</t>
  </si>
  <si>
    <t>Timely response?</t>
  </si>
  <si>
    <t>Complaint ID</t>
  </si>
  <si>
    <t>Credit reporting</t>
  </si>
  <si>
    <t>Incorrect information on credit report</t>
  </si>
  <si>
    <t>Information is not mine</t>
  </si>
  <si>
    <t>Company has responded to the consumer and the CFPB and chooses not to provide a public response</t>
  </si>
  <si>
    <t>EXPERIAN DELAWARE GP</t>
  </si>
  <si>
    <t>TX</t>
  </si>
  <si>
    <t>Older American</t>
  </si>
  <si>
    <t>Phone</t>
  </si>
  <si>
    <t>Closed with non-monetary relief</t>
  </si>
  <si>
    <t>Yes</t>
  </si>
  <si>
    <t>Debt collection</t>
  </si>
  <si>
    <t>Other (i.e. phone, health club, etc.)</t>
  </si>
  <si>
    <t>Disclosure verification of debt</t>
  </si>
  <si>
    <t>Not disclosed as an attempt to collect</t>
  </si>
  <si>
    <t>Security Credit Services, LLC</t>
  </si>
  <si>
    <t>IL</t>
  </si>
  <si>
    <t>Web</t>
  </si>
  <si>
    <t>Closed with explanation</t>
  </si>
  <si>
    <t>Credit card</t>
  </si>
  <si>
    <t>Other</t>
  </si>
  <si>
    <t>CITIBANK, N.A.</t>
  </si>
  <si>
    <t>Referral</t>
  </si>
  <si>
    <t>Mortgage</t>
  </si>
  <si>
    <t>Other mortgage</t>
  </si>
  <si>
    <t>Loan modification,collection,foreclosure</t>
  </si>
  <si>
    <t>Company believes it acted appropriately as authorized by contract or law</t>
  </si>
  <si>
    <t>Shellpoint Partners, LLC</t>
  </si>
  <si>
    <t>CA</t>
  </si>
  <si>
    <t>Credit determination</t>
  </si>
  <si>
    <t>U.S. BANCORP</t>
  </si>
  <si>
    <t>LA</t>
  </si>
  <si>
    <t>Postal mail</t>
  </si>
  <si>
    <t>Not given enough info to verify debt</t>
  </si>
  <si>
    <t>Rubin &amp; Rothman, LLC</t>
  </si>
  <si>
    <t>NY</t>
  </si>
  <si>
    <t>In progress</t>
  </si>
  <si>
    <t>Loan servicing, payments, escrow account</t>
  </si>
  <si>
    <t>QUICKEN LOANS, INC.</t>
  </si>
  <si>
    <t>FL</t>
  </si>
  <si>
    <t>WELLS FARGO BANK, NATIONAL ASSOCIATION</t>
  </si>
  <si>
    <t>NJ</t>
  </si>
  <si>
    <t>Bank account or service</t>
  </si>
  <si>
    <t>Checking account</t>
  </si>
  <si>
    <t>Making/receiving payments, sending money</t>
  </si>
  <si>
    <t>UNITED SERVICES AUTOMOBILE ASSOCIATION</t>
  </si>
  <si>
    <t>WI</t>
  </si>
  <si>
    <t>Conventional fixed mortgage</t>
  </si>
  <si>
    <t>Settlement process and costs</t>
  </si>
  <si>
    <t>Started the refinance of home mortgage process with cash out option on XX/XX/2016. Necessary documents were submitted by XXXX. After initial review, got good faith estimate with loan amount and closing cost. Based on this estimate, a deposit of {$350.00} was made towards appraisal. Appraisal came with lesser amount by {$5000.00}. Agreed to reduce the loan amount to that extent. However, got a revised estimate which was less by {$30000.00} and with additional closing cost towards points etc. In between got numerous revised estimates with different loan amounts and closing cost. It took more than 2 months to reach any definite closing document. Hence, want to get back the deposit of {$350.00}.</t>
  </si>
  <si>
    <t>AMERICAN NEIGHBORHOOD MORTGAGE</t>
  </si>
  <si>
    <t>088XX</t>
  </si>
  <si>
    <t>Closed with monetary relief</t>
  </si>
  <si>
    <t>No</t>
  </si>
  <si>
    <t>Student loan</t>
  </si>
  <si>
    <t>Federal student loan servicing</t>
  </si>
  <si>
    <t>Dealing with my lender or servicer</t>
  </si>
  <si>
    <t>Received bad information about my loan</t>
  </si>
  <si>
    <t>AES/PHEAA</t>
  </si>
  <si>
    <t>946XX</t>
  </si>
  <si>
    <t>Money transfers</t>
  </si>
  <si>
    <t>International money transfer</t>
  </si>
  <si>
    <t>Fraud or scam</t>
  </si>
  <si>
    <t>SUNTRUST BANKS, INC.</t>
  </si>
  <si>
    <t>MD</t>
  </si>
  <si>
    <t>208XX</t>
  </si>
  <si>
    <t>PMGI, LLC</t>
  </si>
  <si>
    <t>Conventional adjustable mortgage (ARM)</t>
  </si>
  <si>
    <t>Ditech Financial LLC</t>
  </si>
  <si>
    <t>913XX</t>
  </si>
  <si>
    <t>(CD) Certificate of deposit</t>
  </si>
  <si>
    <t>Account opening, closing, or management</t>
  </si>
  <si>
    <t>606XX</t>
  </si>
  <si>
    <t>Specialized Loan Servicing LLC</t>
  </si>
  <si>
    <t>GA</t>
  </si>
  <si>
    <t>303XX</t>
  </si>
  <si>
    <t>MUFG UNION BANK, NATIONAL ASSOCIATION</t>
  </si>
  <si>
    <t>Other bank product/service</t>
  </si>
  <si>
    <t>BANK OF AMERICA, NATIONAL ASSOCIATION</t>
  </si>
  <si>
    <t>WA</t>
  </si>
  <si>
    <t>Non-federal student loan</t>
  </si>
  <si>
    <t>Can't repay my loan</t>
  </si>
  <si>
    <t>Can't get flexible payment options</t>
  </si>
  <si>
    <t>Navient Solutions, LLC.</t>
  </si>
  <si>
    <t>PA</t>
  </si>
  <si>
    <t>185XX</t>
  </si>
  <si>
    <t>Consumer Loan</t>
  </si>
  <si>
    <t>Vehicle loan</t>
  </si>
  <si>
    <t>Problems when you are unable to pay</t>
  </si>
  <si>
    <t>CREDIT ACCEPTANCE CORPORATION</t>
  </si>
  <si>
    <t>SC</t>
  </si>
  <si>
    <t>290XX</t>
  </si>
  <si>
    <t>Installment loan</t>
  </si>
  <si>
    <t>Camelot Financial Services, Inc.</t>
  </si>
  <si>
    <t>Credit reporting company's investigation</t>
  </si>
  <si>
    <t>Investigation took too long</t>
  </si>
  <si>
    <t>EQUIFAX, INC.</t>
  </si>
  <si>
    <t>Other fee</t>
  </si>
  <si>
    <t>BARCLAYS BANK DELAWARE</t>
  </si>
  <si>
    <t>VA</t>
  </si>
  <si>
    <t>Servicemember</t>
  </si>
  <si>
    <t>Prepaid card</t>
  </si>
  <si>
    <t>Payroll card</t>
  </si>
  <si>
    <t>Advertising, marketing or disclosures</t>
  </si>
  <si>
    <t>NETSPEND CORPORATION</t>
  </si>
  <si>
    <t>NC</t>
  </si>
  <si>
    <t>281XX</t>
  </si>
  <si>
    <t>Improper contact or sharing of info</t>
  </si>
  <si>
    <t>Talked to a third party about my debt</t>
  </si>
  <si>
    <t>Resurgent Capital Services L.P.</t>
  </si>
  <si>
    <t>Identity theft / Fraud / Embezzlement</t>
  </si>
  <si>
    <t>JPMORGAN CHASE &amp; CO.</t>
  </si>
  <si>
    <t>DC</t>
  </si>
  <si>
    <t>Customer service / Customer relations</t>
  </si>
  <si>
    <t>CAPITAL ONE FINANCIAL CORPORATION</t>
  </si>
  <si>
    <t>TN</t>
  </si>
  <si>
    <t>371XX</t>
  </si>
  <si>
    <t>Account status</t>
  </si>
  <si>
    <t>Company chooses not to provide a public response</t>
  </si>
  <si>
    <t>Payday loan</t>
  </si>
  <si>
    <t>Right to dispute notice not received</t>
  </si>
  <si>
    <t>SPEEDY CASH INTERMEDIATE HOLDINGS CORP</t>
  </si>
  <si>
    <t>773XX</t>
  </si>
  <si>
    <t>Auto</t>
  </si>
  <si>
    <t>False statements or representation</t>
  </si>
  <si>
    <t>Attempted to collect wrong amount</t>
  </si>
  <si>
    <t>American Credit Acceptance, LLC</t>
  </si>
  <si>
    <t>Can't decrease my monthly payments</t>
  </si>
  <si>
    <t>ONEMAIN FINANCIAL HOLDINGS, LLC.</t>
  </si>
  <si>
    <t>Problems caused by my funds being low</t>
  </si>
  <si>
    <t>My wife and I visited the Chase Bank branch at XXXX, XXXX, KY on XX/XX/2017 around XXXX AM to open new checking accounts. We were prompted to open these checking accounts because Chase mailed and emailed us vouchers to receive {$300.00} for opening each account and personal friends had also referred us. XXXX was assigned to assist us in this matter. His first question to us was " where do you work? ". After informing him that we are both were XXXX employees he asked us what we were going to do with our XXXX accounts. We advised him we would be keeping those accounts open. He then asked what we would be using our new Chase accounts for and I advised we would be using those accounts for miscellaneous savings, etc. It was then that XXXX XXXX advised he would not be opening the new accounts for us unless we closed our XXXX accounts and he tossed the Chase Voucher and our ID 's back across the desk to us ( RUDE! ). Confused, I questioned him further about this and he advised that he did not believe we were going to use our new Chase accounts and would just close them in 6 months. Upon clarifying that we would indeed keep the Chase accounts open and meet all of the requirements of the offer he stated that we would not be closing our XXXX accounts. He reiterated that he would not open the accounts for us and advised that he would get his manager XXXX involved. When XXXX XXXX arrived in the office to speak with us she advised that Chase would not be honoring the vouchers and would not open accounts for us because XXXX XXXX told her we were not planning to keep the accounts open and would not be " using '' the accounts. I advised XXXX XXXX that we intended to meet the minimum requirements ( set up direct deposit and keep the account open for 6 months ) and would keep the accounts open further if we enjoyed the service we received from Chase during that time. I advised we intended to have direct deposit active on the accounts and would be moving money in and out of the accounts, but she did not seem to believe that was qualifying usage of the accounts. She then advised that I had previously opened a Chase account with a coupon about 10 years ago and did not keep it open. However, I believe that account was my primary checking account and I did keep it open for the required period of time and more. It was only when I moved out of state that I closed the account because I did not know if there would be Chase branches in my new area. I am deeply insulted by my experience in trying to open these new accounts and feel that my wife and I have been discriminated against because of our employment with another banking institute. In addition to this occurrence while my wife and I we waiting in the lobby to meet with XXXX XXXX we both were able to clearly observe XXXX 's business interactions with another customer who was in his cubicle/office which has an open door and clear glass windows. We were able to hear their entire conversation and at a certain point XXXX XXXX pulled that customer 's XXXX score. After pulling the XXXX score up on his monitor he swiveled the monitor around so that it was facing directly out the window into the lobby and I could clearly see the customer 's score was XXXX. Being in the banking business I understand well that this is a clear violation of Customer Confidentiality regulations and should be dealt with as such.</t>
  </si>
  <si>
    <t>KY</t>
  </si>
  <si>
    <t>423XX</t>
  </si>
  <si>
    <t>Nationwide Biweekly Administration, Inc.</t>
  </si>
  <si>
    <t>Account terms</t>
  </si>
  <si>
    <t>OCWEN LOAN SERVICING LLC</t>
  </si>
  <si>
    <t>CO</t>
  </si>
  <si>
    <t>802XX</t>
  </si>
  <si>
    <t>The service representative was harsh and not listening to my questions. Attempting to collect on a debt I thought was in a grace period because I had just finished school in XXXX and it is only XXXX. Why would know one contact me prior to this? I let her know I could n't afford the XXXX a month and I needed to lower my payments. They were aggressive and unwilling to hear it. I fully intend on paying my loans just needs to be something I can afford monthly as to not overextend myself. Hate that my loans even ended up with Navient.</t>
  </si>
  <si>
    <t>OK</t>
  </si>
  <si>
    <t>741XX</t>
  </si>
  <si>
    <t>Managing, opening, or closing account</t>
  </si>
  <si>
    <t>900XX</t>
  </si>
  <si>
    <t>221XX</t>
  </si>
  <si>
    <t>FHA mortgage</t>
  </si>
  <si>
    <t>LoanCare, LLC</t>
  </si>
  <si>
    <t>I have documentation that shows that US Bank would not charge a Returned Item Fee nor an Overdraft Fee on my account ( Number XXXX ). When a withdrawal or other debit came in and there were non-sufficient funds, the payment was returned, without charging any fees, unless the resulting overdraft amount was negligible ( This occurred seven times between XX/XX/XXXX and XX/XX/XXXX on the old account as shown by notices received in the mail attached herein ). 
On XX/XX/XXXX, I opened a new account at US Bank ( XXXX XXXX ). On XX/XX/XXXX, an overdraft fee was charged, and a few days later two other payments were returned, one other was returned and more fees were added. The Bank has failed to provide satisfactorily explanation of this change in policy. At the time of opening the new account, I was not given any notice or warning that new rules would apply. The Bank keeps adding extended overdraft fees. 
In my perception, the bank should have not honored any payments that were underfunded nor charged any fees for overdraft nor returned items because US Bank created a reasonable expectation through consistent behavior upon which reliance was reasonable. The Bank should bring the account to XXXX balance at its own expense. Further, the bank should refrain form a threatened charge off or any other report that will harm my credit history.</t>
  </si>
  <si>
    <t>928XX</t>
  </si>
  <si>
    <t>Deposits and withdrawals</t>
  </si>
  <si>
    <t>AL</t>
  </si>
  <si>
    <t>350XX</t>
  </si>
  <si>
    <t>AMERICAN EXPRESS CENTURION BANK</t>
  </si>
  <si>
    <t>Managing the loan or lease</t>
  </si>
  <si>
    <t>AC Autopay, LLC</t>
  </si>
  <si>
    <t>KS</t>
  </si>
  <si>
    <t>Untimely response</t>
  </si>
  <si>
    <t>APR or interest rate</t>
  </si>
  <si>
    <t>AZ</t>
  </si>
  <si>
    <t>Medical</t>
  </si>
  <si>
    <t>Alpine Credit, Inc</t>
  </si>
  <si>
    <t>Experian reporting of XXXX XXXX reflects a foreflosure. this was a short sale of the property done on XX/XX/2013. this is not reported accurately</t>
  </si>
  <si>
    <t>190XX</t>
  </si>
  <si>
    <t>MI</t>
  </si>
  <si>
    <t>NH</t>
  </si>
  <si>
    <t>038XX</t>
  </si>
  <si>
    <t>200XX</t>
  </si>
  <si>
    <t>Personal information</t>
  </si>
  <si>
    <t>Home equity loan or line of credit</t>
  </si>
  <si>
    <t>Older American, Servicemember</t>
  </si>
  <si>
    <t>Fax</t>
  </si>
  <si>
    <t>Using a debit or ATM card</t>
  </si>
  <si>
    <t>Comerica</t>
  </si>
  <si>
    <t>Application, originator, mortgage broker</t>
  </si>
  <si>
    <t>Balance transfer</t>
  </si>
  <si>
    <t>Around XX/XX/XXXX I accepted a credit card offer from my Chase AARP card at a 0 % interest for a year with a 2 % transfer fee. Needing the money, I called Chase and asked them to deposit XXXX into my checking account and, shortly there after, they did so. Now, they are wanting the XXXX. back from my checking account. They say it was their error but they should n't have deposited the money because that checking account has n't been used to pay a Chase fee within 3 months, so could n't be approved for the transfer.. I had XXXX balances so there was no need to make a payment. They made this decision after they deposited the money into my account.They say they will pay the bank fees but where am I supposed to get the XXXX?. I do not have all of the XXXX left and what is there is allocated for checks and payments that have not cleared yet. I accepted their offer and borrowed this money in good faith and have spent many hours on the phone with various Chase reps and am that the account is active, has XXXX available credit, but they can not assign the money already borrowed to that account because it was n't used for 3 months. Surely they can lift the rule to cover their error, but they wo n't. The woman, who said she was a manager, gave me the fax number of Chase Executive Offices as my only recourse. So, I am contacting you. This is an AARP card, available only to XXXX. They are causing havoc in my life and do not care at all. Please help</t>
  </si>
  <si>
    <t>376XX</t>
  </si>
  <si>
    <t>DISCOVER BANK</t>
  </si>
  <si>
    <t>CARRINGTON MORTGAGE SERVICES</t>
  </si>
  <si>
    <t>Other financial service</t>
  </si>
  <si>
    <t>Check cashing</t>
  </si>
  <si>
    <t>Customer service/Customer relations</t>
  </si>
  <si>
    <t>Fidelity National Information Services, Inc. (FNIS)</t>
  </si>
  <si>
    <t>ME</t>
  </si>
  <si>
    <t>191XX</t>
  </si>
  <si>
    <t>Cont'd attempts collect debt not owed</t>
  </si>
  <si>
    <t>Debt is not mine</t>
  </si>
  <si>
    <t>SYNCHRONY BANK</t>
  </si>
  <si>
    <t>NV</t>
  </si>
  <si>
    <t>891XX</t>
  </si>
  <si>
    <t>JH Portfolio Debt Equities, LLC</t>
  </si>
  <si>
    <t>752XX</t>
  </si>
  <si>
    <t>Transaction issue</t>
  </si>
  <si>
    <t>212XX</t>
  </si>
  <si>
    <t>775XX</t>
  </si>
  <si>
    <t>Credit monitoring or identity protection</t>
  </si>
  <si>
    <t>Problem with fraud alerts</t>
  </si>
  <si>
    <t>XXXX has wrongfully placed an account in collections. XXXX has indicated that I owed {$1700.00} for water bills at XXXX. This is absolutely false. All of the bills were in good standing upon leaving. This company bulldogged and bullied me into leaving the property. They initiated an eviction on me when all of the rents were paid on time. Elite home management has placed this account in collection with National Credit Systems. I would like this account removed from collections immediately. Attached is full documentation that this account was paid in full. Additionally, XXXX kept my deposit. I would like to request my deposit be returned as I left the property in good standing and was NEVER late paying monthly rent. Please see all attached documentation. Furthermore, the claim that XXXX is stating I owe monies for a water bill is false. The amount started in XXXX of 2012. The account was never placed in my name and started with a balance of over {$700.00}! XXXX presented false documents to the court in order to have me evicted from the property. I 'm requesting that this is immediately removed from my credit report and handled outside of a credit reporting agency as these claims are false!</t>
  </si>
  <si>
    <t>National Credit Systems,Inc.</t>
  </si>
  <si>
    <t>300XX</t>
  </si>
  <si>
    <t>CT</t>
  </si>
  <si>
    <t>Regarding PMI : we paid up front at closing to not have PMI on our mortgage with the understanding that it is cancelled at 80 % LTV ratio. Four years later when we reached 80 % Wells Fargo will start charging PMI until the LTV reaches 78 % or we pay about {$550.00} for a Wells Fargo appraisal to verify loan value has not diminished. Wells Fargo will not accept a property tax statement as proof of house value. Please help to make it allowable for Wells Fargo to accept a property tax statement as home value instead of demanding their service.</t>
  </si>
  <si>
    <t>750XX</t>
  </si>
  <si>
    <t>Public record</t>
  </si>
  <si>
    <t>PRESTIGE FINANCIAL SERVICES INC</t>
  </si>
  <si>
    <t>Company believes complaint is the result of an isolated error</t>
  </si>
  <si>
    <t>Taking out the loan or lease</t>
  </si>
  <si>
    <t>Westlake Services, LLC</t>
  </si>
  <si>
    <t>925XX</t>
  </si>
  <si>
    <t>i gave a vehicle away signed a bill of sale and turned in a release of liability to the dmv 6 plus years after i have a report on my XXXX that i have a XXXX dollar debt for the vehicle after it was impounded.i contacted the reporting persons and was told that because the other party had not followed through i was responsible even though the XXXX couldnt find a record of me owning the vehicle.i tried working with this company providing all the info i could for them even though the dmv wasnt able to find my name attached to this vehicle and refused to investagate anything</t>
  </si>
  <si>
    <t>FINEX Group LLC</t>
  </si>
  <si>
    <t>953XX</t>
  </si>
  <si>
    <t>Levy and Associates, LLC</t>
  </si>
  <si>
    <t>OH</t>
  </si>
  <si>
    <t>Debt resulted from identity theft</t>
  </si>
  <si>
    <t>Credit line increase/decrease</t>
  </si>
  <si>
    <t>Having problems with customer service</t>
  </si>
  <si>
    <t>VT</t>
  </si>
  <si>
    <t>054XX</t>
  </si>
  <si>
    <t>I do not know</t>
  </si>
  <si>
    <t>Concentric Receivables Management, Ltd.</t>
  </si>
  <si>
    <t>Communication tactics</t>
  </si>
  <si>
    <t>Frequent or repeated calls</t>
  </si>
  <si>
    <t>URS Holding, LLC</t>
  </si>
  <si>
    <t>379XX</t>
  </si>
  <si>
    <t>Vehicle lease</t>
  </si>
  <si>
    <t>I have leased a vehicle XX/XX/2015 from an authorized dealer in the state of Nevada for a lease purchase of XX/XX/2015 XXXX XXXX for the total amount {$63000.00} and the lease for 39 months payments payment amount each month {$980.00}. After one year making payments requested a buy-out amount and the information received for the buy-out total {$63000.00}. I called Ally auto asking why is the buy-out same the original purchase price? There answer was the payment paid does not deduct from the lease amount. This was surprise to me and the lease residual is at 49 % of the purchase price which the lease payment considered as a rent payment. I 've had leases with other banks and never experienced this before which each payment you make it does deduct from the purchase price. Ally is refusing to correct based on the guidelines and lease practices. I am not able to exchange the car for a better lease terms and by trading the car for another lease loan I will be in upside down situation. Could you please help with this matter?</t>
  </si>
  <si>
    <t>ALLY FINANCIAL INC.</t>
  </si>
  <si>
    <t>926XX</t>
  </si>
  <si>
    <t>BBVA COMPASS FINANCIAL CORPORATION</t>
  </si>
  <si>
    <t>MA</t>
  </si>
  <si>
    <t>Dovenmuehle Mortgage, Inc.</t>
  </si>
  <si>
    <t>Billing disputes</t>
  </si>
  <si>
    <t>Bankruptcy</t>
  </si>
  <si>
    <t>Contacted me after I asked not to</t>
  </si>
  <si>
    <t>EXPERT GLOBAL SOLUTIONS, INC.</t>
  </si>
  <si>
    <t>Savings account</t>
  </si>
  <si>
    <t>Senex Services Corp.</t>
  </si>
  <si>
    <t>IN</t>
  </si>
  <si>
    <t>Problem with statement of dispute</t>
  </si>
  <si>
    <t>TRANSUNION INTERMEDIATE HOLDINGS, INC.</t>
  </si>
  <si>
    <t>Source Receivables Management LLC</t>
  </si>
  <si>
    <t>HUNTINGTON NATIONAL BANK, THE</t>
  </si>
  <si>
    <t>433XX</t>
  </si>
  <si>
    <t>In XX/XX/2005 I obtained a home equity mortgage loan for {$46000.00} limit. I have been making all payments as required by EFT until the lender stopped taking the payments. I now believe the term of 10 years was apparently up. The lender now reports my loan delinquent which completely prevents me from refinancing. There were no warning signs along the way to let me know I would have to refinance or make other arrangements. The lender is now initiating foreclosure which I see as a way for them to steal my home legally. 
A should offer to reschedule or refinance the balance of {$23000.00} so I can resume payments.</t>
  </si>
  <si>
    <t>MP</t>
  </si>
  <si>
    <t>554XX</t>
  </si>
  <si>
    <t>FIFTH THIRD FINANCIAL CORPORATION</t>
  </si>
  <si>
    <t>302XX</t>
  </si>
  <si>
    <t>ZIONS BANCORPORATION</t>
  </si>
  <si>
    <t>852XX</t>
  </si>
  <si>
    <t>I have written to this company called Swiss Colony and disputed the item on my credit report and requested them to provide documentation bearing my signature associate with the account. They did not do so. I also let them know that the account may be fraudulent as well. I have an fraud alert on my credit files because of this company. I have looked at my credit report dated today ( XX/XX/2017 ) and before that date I did n't see the statement disputed by consumer in the remark area on my credit files. Instead in the remark area : Profit and loss write off. This statement is in the remark area. This company has broken the law called FCRA because they failed to place the statement : " disputed by consumer, '' and I do want the company to delete the entry from my credit files. I have requested this company to provide proof of any documentations bearing my signature with this account. They failed to do so with that being said I want the entry to be deleted immediately.</t>
  </si>
  <si>
    <t>Colony Brands, Inc.</t>
  </si>
  <si>
    <t>278XX</t>
  </si>
  <si>
    <t>193XX</t>
  </si>
  <si>
    <t>Payoff process</t>
  </si>
  <si>
    <t>MN</t>
  </si>
  <si>
    <t>292XX</t>
  </si>
  <si>
    <t>Company believes the complaint is the result of a misunderstanding</t>
  </si>
  <si>
    <t>MORTGAGE 4 U LLC</t>
  </si>
  <si>
    <t>TRANSWORLD SYSTEMS INC</t>
  </si>
  <si>
    <t>330XX</t>
  </si>
  <si>
    <t>ONE REVERSE MORTGAGE, LLC</t>
  </si>
  <si>
    <t>AR Resources, Inc.</t>
  </si>
  <si>
    <t>322XX</t>
  </si>
  <si>
    <t>Taking/threatening an illegal action</t>
  </si>
  <si>
    <t>Threatened to sue on too old debt</t>
  </si>
  <si>
    <t>I filed for chapter XXXX bankruptcy XX/XX/2011. I did go to school after filing. Notice of filing was provided to the Federal Loan employees when they called every week. They have continued to report late history on my credit report. A call was placed to them two weeks ago to address the issue with reporting negative payments. The rep stated they would correct as payments should have not been reported. When the reports were checked, it was noted that the accounts were reported as current under negative account information on XXXX, and showing 11 missed payments for the past two years on XXXX and XXXX reports. They should not be reporting negatively to any credit bureaus due to the active bankruptcy. The information should also be reported under the correct sections of the credit file. I am asking that the company report the information accurately on all the credit files as it has really added to the negative standard of my credit score</t>
  </si>
  <si>
    <t>381XX</t>
  </si>
  <si>
    <t>General purpose card</t>
  </si>
  <si>
    <t>APEX Asset Management, LLC</t>
  </si>
  <si>
    <t>Closed</t>
  </si>
  <si>
    <t>IA</t>
  </si>
  <si>
    <t>511XX</t>
  </si>
  <si>
    <t>Law Offices of Goldsmith &amp; Hull A.P.C.</t>
  </si>
  <si>
    <t>RR Resource-Recovery</t>
  </si>
  <si>
    <t>Domestic (US) money transfer</t>
  </si>
  <si>
    <t>Money was not available when promised</t>
  </si>
  <si>
    <t>PNC Bank N.A.</t>
  </si>
  <si>
    <t>Trouble with how payments are handled</t>
  </si>
  <si>
    <t>Inadequate help over the phone</t>
  </si>
  <si>
    <t>Mobile wallet</t>
  </si>
  <si>
    <t>Blackhawk Network Holdings Inc.</t>
  </si>
  <si>
    <t>MS</t>
  </si>
  <si>
    <t>391XX</t>
  </si>
  <si>
    <t>I have been deprived of my income as Bank of America continues disappearing my direct deposit payments. In addition to their incapacity to secure people 's money 's, they are massively in mature as they trivialize their failures sending me an email saying : We got your back Fraud protection is back '' They are all very damaged organization full of arrogance and the belief that they are above the law. 
This is the fourth time I file a complaint against Bank of America and nothing happens to them. Had I done one inch of what they have done, I would have lost my license. How come they have more rights than the rest of the Americans? I I was supposed to receive moneys from XXXX {$290.00} on XX/XX/2017 and there is nothing in my account. 
Whe is the Federal government act as as a protector of the citizens who work for a living rather than the arrogant corporations destroying the citizens?</t>
  </si>
  <si>
    <t>024XX</t>
  </si>
  <si>
    <t>Delinquent account</t>
  </si>
  <si>
    <t>Don't agree with fees charged</t>
  </si>
  <si>
    <t>Ally Bank turned me down for deceased relative ( s ) debts. I owe no debts. Yet, the bank stated in their letter to me that since I have " outstanding debts '' I was turned down for a 1 % online savings account. There is no need to refer this complaint to another agency, I think XXXX is a flawed system for banks to use, and very few do n't use that to check potential banking clients credit, check history.</t>
  </si>
  <si>
    <t>600XX</t>
  </si>
  <si>
    <t>Quality Recovery Services, Inc.</t>
  </si>
  <si>
    <t>Pawn loan</t>
  </si>
  <si>
    <t>Applied for loan/did not receive money</t>
  </si>
  <si>
    <t>Several years ago I got a line of credit loan with Wachovia.They have since bin bought out by Wells Fargo.Years ago I applied to increase the amount.I was denied because my home does not rest on a permanent foundation.I did n't argue due to the change of regulations with the stock market crash.I have recently acquired about changing the amount again.I was told they could not prevent me from filling out the application but the result would be the same.I find it aggravating that I spent my life paying bills and maintaining a good credit score ; only to be judged by my house not being on a permanent foundation.I told them I felt I was being discriminated against.They replied it was about equity.My house has bin paid off for several years and is worth more than I am asking for.I believe this is a one size fits all policy and is not fair to the individual.</t>
  </si>
  <si>
    <t>182XX</t>
  </si>
  <si>
    <t>BAYVIEW LOAN SERVICING, LLC</t>
  </si>
  <si>
    <t>disputed incorrect information and accounts with experian, after thitry day was told accounts and bankruptcies showing on my report we verified as being mine when asked for proof was told they do not have to give me prooof informed rep i have been a victim of identity theft was told to send in affidavit and police report which i did send in was told under reinvestigation after thirt days went by again was told again accounts have been verfied as being mine again asked for proof some thing with mysignature on it or copy of drivers license said again they dont have to supply me with proof.</t>
  </si>
  <si>
    <t>605XX</t>
  </si>
  <si>
    <t>Debt was paid</t>
  </si>
  <si>
    <t>ENCORE CAPITAL GROUP INC.</t>
  </si>
  <si>
    <t>770XX</t>
  </si>
  <si>
    <t>934XX</t>
  </si>
  <si>
    <t>Southwest Credit Systems, L.P.</t>
  </si>
  <si>
    <t>Bursey &amp; Associates, P.C.</t>
  </si>
  <si>
    <t>I 've sent multiple letters to this agency about this not being my account. After being advised by identitytheft.gov I 've completed and sent a fraud affidavit via certified mail. I can see they received it but nothing has changed. See supporting documents. even the USPS tracking. 
I am a victim of identity theft and noticed a collection from NCC BUSINESS SERVICES I 've attempted to dispute multiple times however no response on their end. Not sure what else to do. Police department told me to contact the federal trade commision which I wrote a formal complaint against NCC BUSINESS SERVICES in regards to this matter. The FTC also instructed me to complete a id theft affidavit through identity theft.gov. Attached is my document. Thank you</t>
  </si>
  <si>
    <t>NCC Business Services, Inc.</t>
  </si>
  <si>
    <t>339XX</t>
  </si>
  <si>
    <t>Sued w/o proper notification of suit</t>
  </si>
  <si>
    <t>I am being sued for Non-Payment, but all payments have been sent on time as agreed, the payment in XXXX was returned said no such address in XXXX error, I immediately mailed payment back, they acknowledge the received on XX/XX/2017, this was only XXXX business days late, then I received letter impending legal action as well for Non-Payment, the received payment pry to sending letter, I feel this legal action is unnecessary and unwarranted, I am continuing to make payments on time as agreed. I was not properly served, I found the Warrant some distance outside my residence, and mailed from Debt Collector at letter date. When I tried to talk to the Debt Collector after receive letter of impending legal action, she would not or could not stop legal action, and was unwilling to compromise or resolve this issue due to XXXX error, and just wanted to add additional fees, the Debt Collector was unprofessional, insulting, and among other statements said I lack common sense. If they are granted a judgment I will have insufficient funds for housing expenses.</t>
  </si>
  <si>
    <t>Results Unlimited, Inc.</t>
  </si>
  <si>
    <t>224XX</t>
  </si>
  <si>
    <t>Used obscene/profane/abusive language</t>
  </si>
  <si>
    <t>SCHOOLSFIRST FEDERAL CREDIT UNION</t>
  </si>
  <si>
    <t>Rent Recover, LLC</t>
  </si>
  <si>
    <t>Pinnacle Credit Services, LLC</t>
  </si>
  <si>
    <t>301XX</t>
  </si>
  <si>
    <t>Improper use of my credit report</t>
  </si>
  <si>
    <t>Report improperly shared by CRC</t>
  </si>
  <si>
    <t>921XX</t>
  </si>
  <si>
    <t>951XX</t>
  </si>
  <si>
    <t>On-Site Manager, Inc.</t>
  </si>
  <si>
    <t>850XX</t>
  </si>
  <si>
    <t>Advertising and marketing</t>
  </si>
  <si>
    <t>I have not been contacted about this negative balance. I believe its through Alpine Credit or XXXX. This account was positive before I closed it and I do not understand why its still negative. I would like to get this issue resolved immediately because it is affecting my credit score immensely. I have had no debt collector call me or any mail correspondence delivered to me.</t>
  </si>
  <si>
    <t>Company disputes the facts presented in the complaint</t>
  </si>
  <si>
    <t>AR</t>
  </si>
  <si>
    <t>729XX</t>
  </si>
  <si>
    <t>NEW YORK COMMUNITY BANK</t>
  </si>
  <si>
    <t>762XX</t>
  </si>
  <si>
    <t>296XX</t>
  </si>
  <si>
    <t>I submitted a complaint in XX/XX/XXXX regarding a " delinquent '' US bank line of credit with CFPB. I was rewarded my desired solution in that they were supposed to REMOVE the account from my credit report. What US bank did was mark the account as paid and closed, but what I 'm currently finding out is that it still shows up on my credit report as a delinquent account and it is affecting not only my credit score, but I am not able to refinance my student loans from XXXX school because of it. It 's severely affecting my life once again with an account that was never delinquent and it was declared in my favor back in XX/XX/XXXX, but US bank never did their job. I 'm assuming you can pull up the complaint from XX/XX/XXXX, which is why I 'm sparing you the details of the issue. They should already be on file. The short hand version is that I closed my account with them in XX/XX/XXXX and they failed to close the account, made a new " rule '' to charge accounts without a minimum balance and started to charge me every month without ever calling me or sending me any bill in the mail, so I was unaware of these accumulating charges with an account I assumed was closed. I never knew of the issue until I tried to get a mortgage loan and my lender found this on my report. They are very wrong in this situation and now they are wrong again and negatively affecting my credit once again.</t>
  </si>
  <si>
    <t>532XX</t>
  </si>
  <si>
    <t>Money order</t>
  </si>
  <si>
    <t>Lost or stolen money order</t>
  </si>
  <si>
    <t>I bought a money order from XXXX XXXX to pay a bill. When I found out that the payment had not been credited, I traced the money order and found out it had been stolen and cashed, and that the thief had changed the name of the payor and the payee. I filed a police report and completed all the paperwork XXXX XXXX asked for in order to get the money order replaced. Then XXXX XXXX sent me a letter saying they had filed a claim on my behalf with the Bank of First Deposit ( Bank of America ) and that Bank of America had not responded, so XXXX XXXX was closing their investigation and that I should contact Bank of America. I contacted Bank of America, but they said it had nothing to do with them and that I had to go back to XXXX XXXX. When I did, XXXX XXXX told me I had to go to Bank of America.</t>
  </si>
  <si>
    <t>100XX</t>
  </si>
  <si>
    <t>294XX</t>
  </si>
  <si>
    <t>Threatened to take legal action</t>
  </si>
  <si>
    <t>731XX</t>
  </si>
  <si>
    <t>Mel S. Harris and Associates, LLC</t>
  </si>
  <si>
    <t>112XX</t>
  </si>
  <si>
    <t>MO</t>
  </si>
  <si>
    <t>Credit Card Receivables Fund Incorporated</t>
  </si>
  <si>
    <t>Giorni effettivi intercorsi</t>
  </si>
  <si>
    <t xml:space="preserve">Percentage of complaints per state </t>
  </si>
  <si>
    <t xml:space="preserve">Number of complaints per state </t>
  </si>
  <si>
    <t>Sigle</t>
  </si>
  <si>
    <t xml:space="preserve">SOMMA </t>
  </si>
  <si>
    <t>SOMMA PERCENTUALI</t>
  </si>
  <si>
    <t>Distinct issues</t>
  </si>
  <si>
    <t>Issues</t>
  </si>
  <si>
    <t>Moda</t>
  </si>
  <si>
    <t>Frequenze</t>
  </si>
  <si>
    <t>Dataset originale</t>
  </si>
  <si>
    <t>Primo tab</t>
  </si>
  <si>
    <t>Tab n2</t>
  </si>
  <si>
    <t>3° Tab</t>
  </si>
  <si>
    <t>Si ha più di una moda in base alle frequenze (2 valori moda con freq 22)</t>
  </si>
  <si>
    <t>In quanto arrotondato sempre per eccesso</t>
  </si>
  <si>
    <t>Incorrect information on credit report' ; 'Loan servicing, payments, escrow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</si>
</sst>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quot;/&quot;mm&quot;/&quot;yy"/>
    <numFmt numFmtId="165" formatCode="yyyy\-mm\-dd"/>
    <numFmt numFmtId="166" formatCode="dd/mm/yy;@"/>
  </numFmts>
  <fonts count="10" x14ac:knownFonts="1">
    <font>
      <sz val="10"/>
      <color rgb="FF000000"/>
      <name val="Arial"/>
      <scheme val="minor"/>
    </font>
    <font>
      <sz val="11"/>
      <color theme="1"/>
      <name val="Arial"/>
      <family val="2"/>
      <scheme val="minor"/>
    </font>
    <font>
      <sz val="10"/>
      <color theme="1"/>
      <name val="Arial"/>
      <scheme val="minor"/>
    </font>
    <font>
      <b/>
      <sz val="15"/>
      <color theme="1"/>
      <name val="Arial"/>
      <scheme val="minor"/>
    </font>
    <font>
      <sz val="10"/>
      <color theme="1"/>
      <name val="Arial"/>
      <family val="2"/>
      <scheme val="minor"/>
    </font>
    <font>
      <sz val="12"/>
      <color rgb="FF000000"/>
      <name val="Comic Sans MS"/>
      <family val="4"/>
    </font>
    <font>
      <sz val="10"/>
      <color rgb="FF000000"/>
      <name val="Arial"/>
      <scheme val="minor"/>
    </font>
    <font>
      <sz val="10"/>
      <color rgb="FF000000"/>
      <name val="Arial"/>
      <family val="2"/>
      <scheme val="minor"/>
    </font>
    <font>
      <b/>
      <sz val="10"/>
      <color rgb="FF000000"/>
      <name val="Arial"/>
      <family val="2"/>
      <scheme val="minor"/>
    </font>
    <font>
      <sz val="12"/>
      <color theme="4" tint="-0.249977111117893"/>
      <name val="Comic Sans MS"/>
      <family val="4"/>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s>
  <cellStyleXfs count="2">
    <xf numFmtId="0" fontId="0" fillId="0" borderId="0"/>
    <xf numFmtId="9" fontId="6" fillId="0" borderId="0" applyFont="0" applyFill="0" applyBorder="0" applyAlignment="0" applyProtection="0"/>
  </cellStyleXfs>
  <cellXfs count="55">
    <xf numFmtId="0" fontId="0" fillId="0" borderId="0" xfId="0"/>
    <xf numFmtId="0" fontId="3" fillId="0" borderId="0" xfId="0" applyFont="1" applyAlignment="1">
      <alignment horizontal="center"/>
    </xf>
    <xf numFmtId="164" fontId="2" fillId="0" borderId="0" xfId="0" applyNumberFormat="1" applyFont="1"/>
    <xf numFmtId="0" fontId="2" fillId="0" borderId="0" xfId="0" applyFont="1" applyAlignment="1">
      <alignment wrapText="1"/>
    </xf>
    <xf numFmtId="164" fontId="2" fillId="0" borderId="1" xfId="0" applyNumberFormat="1" applyFont="1" applyBorder="1"/>
    <xf numFmtId="0" fontId="2" fillId="0" borderId="1" xfId="0" applyFont="1" applyBorder="1"/>
    <xf numFmtId="0" fontId="0" fillId="0" borderId="1" xfId="0" applyBorder="1"/>
    <xf numFmtId="0" fontId="2" fillId="0" borderId="1" xfId="0" applyFont="1" applyBorder="1" applyAlignment="1">
      <alignment wrapText="1"/>
    </xf>
    <xf numFmtId="165" fontId="2" fillId="0" borderId="1" xfId="0" applyNumberFormat="1" applyFont="1" applyBorder="1"/>
    <xf numFmtId="0" fontId="2" fillId="0" borderId="5" xfId="0" applyFont="1" applyBorder="1"/>
    <xf numFmtId="0" fontId="0" fillId="2" borderId="0" xfId="0" applyFill="1"/>
    <xf numFmtId="164" fontId="2" fillId="2" borderId="0" xfId="0" applyNumberFormat="1" applyFont="1" applyFill="1"/>
    <xf numFmtId="0" fontId="2" fillId="2" borderId="0" xfId="0" applyFont="1" applyFill="1" applyAlignment="1">
      <alignment wrapText="1"/>
    </xf>
    <xf numFmtId="166" fontId="2" fillId="0" borderId="1" xfId="0" applyNumberFormat="1" applyFont="1" applyBorder="1"/>
    <xf numFmtId="0" fontId="2" fillId="0" borderId="0" xfId="0" applyFont="1"/>
    <xf numFmtId="0" fontId="2" fillId="0" borderId="6" xfId="0" applyFont="1" applyBorder="1"/>
    <xf numFmtId="0" fontId="0" fillId="0" borderId="6" xfId="0" applyBorder="1"/>
    <xf numFmtId="0" fontId="2" fillId="0" borderId="6" xfId="0" applyFont="1" applyBorder="1" applyAlignment="1">
      <alignment wrapText="1"/>
    </xf>
    <xf numFmtId="166" fontId="2" fillId="0" borderId="6" xfId="0" applyNumberFormat="1" applyFont="1" applyBorder="1"/>
    <xf numFmtId="0" fontId="2" fillId="0" borderId="7" xfId="0" applyFont="1" applyBorder="1"/>
    <xf numFmtId="0" fontId="2" fillId="0" borderId="8" xfId="0" applyFont="1" applyBorder="1"/>
    <xf numFmtId="0" fontId="0" fillId="0" borderId="8" xfId="0" applyBorder="1"/>
    <xf numFmtId="0" fontId="2" fillId="0" borderId="8" xfId="0" applyFont="1" applyBorder="1" applyAlignment="1">
      <alignment wrapText="1"/>
    </xf>
    <xf numFmtId="166" fontId="2" fillId="0" borderId="8" xfId="0" applyNumberFormat="1" applyFont="1" applyBorder="1"/>
    <xf numFmtId="0" fontId="2" fillId="0" borderId="9" xfId="0" applyFont="1" applyBorder="1"/>
    <xf numFmtId="164" fontId="2" fillId="0" borderId="10" xfId="0" applyNumberFormat="1" applyFont="1" applyBorder="1"/>
    <xf numFmtId="164" fontId="2" fillId="0" borderId="11" xfId="0" applyNumberFormat="1" applyFont="1" applyBorder="1"/>
    <xf numFmtId="0" fontId="4" fillId="0" borderId="1" xfId="0" applyFont="1" applyBorder="1"/>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0" applyFont="1" applyFill="1"/>
    <xf numFmtId="0" fontId="0" fillId="0" borderId="1" xfId="0" applyBorder="1" applyAlignment="1">
      <alignment horizontal="center"/>
    </xf>
    <xf numFmtId="9" fontId="0" fillId="0" borderId="1" xfId="0" applyNumberFormat="1" applyBorder="1" applyAlignment="1">
      <alignment horizontal="center"/>
    </xf>
    <xf numFmtId="0" fontId="7" fillId="0" borderId="0" xfId="0" applyFont="1"/>
    <xf numFmtId="0" fontId="8" fillId="0" borderId="12" xfId="0" applyFont="1" applyBorder="1" applyAlignment="1">
      <alignment horizontal="left"/>
    </xf>
    <xf numFmtId="0" fontId="7" fillId="0" borderId="12" xfId="0" applyFont="1" applyBorder="1" applyAlignment="1">
      <alignment horizontal="left"/>
    </xf>
    <xf numFmtId="0" fontId="0" fillId="0" borderId="0" xfId="0" applyAlignment="1">
      <alignment horizontal="center"/>
    </xf>
    <xf numFmtId="0" fontId="7" fillId="0" borderId="0" xfId="0" applyFont="1" applyAlignment="1">
      <alignment horizontal="center"/>
    </xf>
    <xf numFmtId="164" fontId="1" fillId="2" borderId="0" xfId="0" applyNumberFormat="1" applyFont="1" applyFill="1" applyBorder="1" applyAlignment="1">
      <alignment horizontal="center"/>
    </xf>
    <xf numFmtId="0" fontId="9" fillId="2" borderId="13" xfId="0" applyFont="1" applyFill="1" applyBorder="1"/>
    <xf numFmtId="0" fontId="5" fillId="5" borderId="6" xfId="0" applyFont="1" applyFill="1" applyBorder="1" applyAlignment="1">
      <alignment horizontal="center"/>
    </xf>
    <xf numFmtId="0" fontId="9" fillId="2" borderId="15" xfId="0" applyFont="1" applyFill="1" applyBorder="1" applyAlignment="1">
      <alignment horizontal="center"/>
    </xf>
    <xf numFmtId="0" fontId="9" fillId="2" borderId="16" xfId="0" applyFont="1" applyFill="1" applyBorder="1" applyAlignment="1">
      <alignment horizontal="center"/>
    </xf>
    <xf numFmtId="0" fontId="9" fillId="2" borderId="14" xfId="0" applyFont="1" applyFill="1" applyBorder="1" applyAlignment="1">
      <alignment horizontal="center"/>
    </xf>
    <xf numFmtId="0" fontId="0" fillId="4" borderId="1" xfId="0" applyFill="1" applyBorder="1"/>
    <xf numFmtId="0" fontId="7" fillId="0" borderId="1" xfId="0" applyFont="1" applyBorder="1" applyAlignment="1">
      <alignment horizontal="center"/>
    </xf>
    <xf numFmtId="0" fontId="7" fillId="5" borderId="1" xfId="0" quotePrefix="1" applyFont="1" applyFill="1" applyBorder="1"/>
    <xf numFmtId="0" fontId="0" fillId="3" borderId="1" xfId="0" applyFill="1" applyBorder="1"/>
    <xf numFmtId="0" fontId="5" fillId="3" borderId="6" xfId="0" applyFont="1" applyFill="1" applyBorder="1" applyAlignment="1">
      <alignment horizontal="center"/>
    </xf>
    <xf numFmtId="9" fontId="0" fillId="0" borderId="1" xfId="1" applyFont="1" applyBorder="1" applyAlignment="1">
      <alignment horizontal="center"/>
    </xf>
    <xf numFmtId="0" fontId="0" fillId="0" borderId="6" xfId="0" applyBorder="1" applyAlignment="1">
      <alignment horizontal="center"/>
    </xf>
    <xf numFmtId="9" fontId="0" fillId="0" borderId="6" xfId="1" applyFont="1" applyBorder="1" applyAlignment="1">
      <alignment horizontal="center"/>
    </xf>
    <xf numFmtId="164" fontId="2" fillId="0" borderId="6" xfId="0" applyNumberFormat="1" applyFont="1" applyBorder="1"/>
    <xf numFmtId="0" fontId="7" fillId="0" borderId="0" xfId="0" applyFont="1" applyAlignment="1">
      <alignment horizontal="left"/>
    </xf>
  </cellXfs>
  <cellStyles count="2">
    <cellStyle name="Normale" xfId="0" builtinId="0"/>
    <cellStyle name="Percentuale" xfId="1" builtinId="5"/>
  </cellStyles>
  <dxfs count="25">
    <dxf>
      <font>
        <color rgb="FF9C0006"/>
      </font>
      <fill>
        <patternFill>
          <bgColor rgb="FFFFC7CE"/>
        </patternFill>
      </fill>
    </dxf>
    <dxf>
      <fill>
        <patternFill>
          <bgColor theme="7" tint="0.59996337778862885"/>
        </patternFill>
      </fill>
    </dxf>
    <dxf>
      <fill>
        <patternFill>
          <bgColor theme="7" tint="0.7999816888943144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theme="7" tint="0.7999816888943144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X1002"/>
  <sheetViews>
    <sheetView showGridLines="0" topLeftCell="A203" zoomScale="84" zoomScaleNormal="84" workbookViewId="0">
      <selection activeCell="D411" sqref="D411"/>
    </sheetView>
  </sheetViews>
  <sheetFormatPr defaultColWidth="12.5703125" defaultRowHeight="15.75" customHeight="1" x14ac:dyDescent="0.2"/>
  <cols>
    <col min="1" max="1" width="17.42578125" customWidth="1"/>
    <col min="2" max="2" width="24.140625" customWidth="1"/>
    <col min="3" max="3" width="35.42578125" customWidth="1"/>
    <col min="4" max="4" width="37.85546875" customWidth="1"/>
    <col min="5" max="5" width="35.42578125" customWidth="1"/>
    <col min="6" max="6" width="89.42578125" customWidth="1"/>
    <col min="7" max="7" width="87" customWidth="1"/>
    <col min="8" max="8" width="40" customWidth="1"/>
    <col min="11" max="11" width="21.28515625" customWidth="1"/>
    <col min="12" max="12" width="23.42578125" customWidth="1"/>
    <col min="13" max="13" width="31.42578125" customWidth="1"/>
    <col min="14" max="14" width="42.5703125" customWidth="1"/>
    <col min="15" max="15" width="22.28515625" customWidth="1"/>
    <col min="16" max="16" width="16.140625" customWidth="1"/>
    <col min="17" max="17" width="28.85546875" customWidth="1"/>
  </cols>
  <sheetData>
    <row r="1" spans="1:24" ht="15.75" customHeight="1" thickBot="1" x14ac:dyDescent="0.25">
      <c r="A1" s="35" t="s">
        <v>368</v>
      </c>
      <c r="B1" s="36"/>
      <c r="C1" s="36"/>
      <c r="D1" s="36"/>
      <c r="E1" s="36"/>
      <c r="F1" s="36"/>
      <c r="G1" s="36"/>
      <c r="H1" s="36"/>
      <c r="I1" s="36"/>
      <c r="J1" s="36"/>
      <c r="K1" s="36"/>
      <c r="L1" s="36"/>
      <c r="M1" s="36"/>
      <c r="N1" s="36"/>
      <c r="O1" s="36"/>
      <c r="P1" s="36"/>
    </row>
    <row r="2" spans="1:24" ht="15.75" customHeight="1" x14ac:dyDescent="0.3">
      <c r="A2" s="28" t="s">
        <v>0</v>
      </c>
      <c r="B2" s="29" t="s">
        <v>1</v>
      </c>
      <c r="C2" s="29" t="s">
        <v>2</v>
      </c>
      <c r="D2" s="29" t="s">
        <v>3</v>
      </c>
      <c r="E2" s="29" t="s">
        <v>4</v>
      </c>
      <c r="F2" s="29" t="s">
        <v>5</v>
      </c>
      <c r="G2" s="29" t="s">
        <v>6</v>
      </c>
      <c r="H2" s="29" t="s">
        <v>7</v>
      </c>
      <c r="I2" s="29" t="s">
        <v>8</v>
      </c>
      <c r="J2" s="29" t="s">
        <v>9</v>
      </c>
      <c r="K2" s="29" t="s">
        <v>10</v>
      </c>
      <c r="L2" s="29" t="s">
        <v>11</v>
      </c>
      <c r="M2" s="29" t="s">
        <v>12</v>
      </c>
      <c r="N2" s="29" t="s">
        <v>13</v>
      </c>
      <c r="O2" s="29" t="s">
        <v>14</v>
      </c>
      <c r="P2" s="30" t="s">
        <v>15</v>
      </c>
      <c r="Q2" s="31"/>
      <c r="R2" s="1"/>
      <c r="S2" s="1"/>
      <c r="T2" s="1"/>
      <c r="U2" s="1"/>
      <c r="V2" s="1"/>
      <c r="W2" s="1"/>
      <c r="X2" s="1"/>
    </row>
    <row r="3" spans="1:24" ht="12.75" x14ac:dyDescent="0.2">
      <c r="A3" s="4">
        <v>42815</v>
      </c>
      <c r="B3" s="5" t="s">
        <v>16</v>
      </c>
      <c r="C3" s="6"/>
      <c r="D3" s="5" t="s">
        <v>17</v>
      </c>
      <c r="E3" s="5" t="s">
        <v>18</v>
      </c>
      <c r="F3" s="7"/>
      <c r="G3" s="5" t="s">
        <v>19</v>
      </c>
      <c r="H3" s="5" t="s">
        <v>20</v>
      </c>
      <c r="I3" s="5" t="s">
        <v>21</v>
      </c>
      <c r="J3" s="5">
        <v>77075</v>
      </c>
      <c r="K3" s="5" t="s">
        <v>22</v>
      </c>
      <c r="L3" s="5" t="s">
        <v>23</v>
      </c>
      <c r="M3" s="8">
        <v>42815</v>
      </c>
      <c r="N3" s="5" t="s">
        <v>24</v>
      </c>
      <c r="O3" s="5" t="s">
        <v>25</v>
      </c>
      <c r="P3" s="5">
        <v>2397100</v>
      </c>
      <c r="Q3" s="14"/>
    </row>
    <row r="4" spans="1:24" ht="12.75" x14ac:dyDescent="0.2">
      <c r="A4" s="4">
        <v>42844</v>
      </c>
      <c r="B4" s="5" t="s">
        <v>26</v>
      </c>
      <c r="C4" s="5" t="s">
        <v>27</v>
      </c>
      <c r="D4" s="5" t="s">
        <v>28</v>
      </c>
      <c r="E4" s="5" t="s">
        <v>29</v>
      </c>
      <c r="F4" s="7"/>
      <c r="G4" s="6"/>
      <c r="H4" s="5" t="s">
        <v>30</v>
      </c>
      <c r="I4" s="5" t="s">
        <v>31</v>
      </c>
      <c r="J4" s="5">
        <v>60643</v>
      </c>
      <c r="K4" s="6"/>
      <c r="L4" s="5" t="s">
        <v>32</v>
      </c>
      <c r="M4" s="8">
        <v>42845</v>
      </c>
      <c r="N4" s="5" t="s">
        <v>33</v>
      </c>
      <c r="O4" s="5" t="s">
        <v>25</v>
      </c>
      <c r="P4" s="5">
        <v>2441777</v>
      </c>
      <c r="Q4" s="14"/>
    </row>
    <row r="5" spans="1:24" ht="12.75" x14ac:dyDescent="0.2">
      <c r="A5" s="4">
        <v>42844</v>
      </c>
      <c r="B5" s="5" t="s">
        <v>34</v>
      </c>
      <c r="C5" s="6"/>
      <c r="D5" s="5" t="s">
        <v>35</v>
      </c>
      <c r="E5" s="6"/>
      <c r="F5" s="7"/>
      <c r="G5" s="5" t="s">
        <v>19</v>
      </c>
      <c r="H5" s="5" t="s">
        <v>36</v>
      </c>
      <c r="I5" s="5" t="s">
        <v>31</v>
      </c>
      <c r="J5" s="5">
        <v>62025</v>
      </c>
      <c r="K5" s="6"/>
      <c r="L5" s="5" t="s">
        <v>37</v>
      </c>
      <c r="M5" s="8">
        <v>42845</v>
      </c>
      <c r="N5" s="5" t="s">
        <v>33</v>
      </c>
      <c r="O5" s="5" t="s">
        <v>25</v>
      </c>
      <c r="P5" s="5">
        <v>2441830</v>
      </c>
      <c r="Q5" s="14"/>
    </row>
    <row r="6" spans="1:24" ht="12.75" x14ac:dyDescent="0.2">
      <c r="A6" s="4">
        <v>42839</v>
      </c>
      <c r="B6" s="5" t="s">
        <v>38</v>
      </c>
      <c r="C6" s="5" t="s">
        <v>39</v>
      </c>
      <c r="D6" s="5" t="s">
        <v>40</v>
      </c>
      <c r="E6" s="6"/>
      <c r="F6" s="7"/>
      <c r="G6" s="5" t="s">
        <v>41</v>
      </c>
      <c r="H6" s="5" t="s">
        <v>42</v>
      </c>
      <c r="I6" s="5" t="s">
        <v>43</v>
      </c>
      <c r="J6" s="5">
        <v>90305</v>
      </c>
      <c r="K6" s="6"/>
      <c r="L6" s="5" t="s">
        <v>37</v>
      </c>
      <c r="M6" s="8">
        <v>42839</v>
      </c>
      <c r="N6" s="5" t="s">
        <v>33</v>
      </c>
      <c r="O6" s="5" t="s">
        <v>25</v>
      </c>
      <c r="P6" s="5">
        <v>2436165</v>
      </c>
      <c r="Q6" s="14"/>
    </row>
    <row r="7" spans="1:24" ht="12.75" x14ac:dyDescent="0.2">
      <c r="A7" s="4">
        <v>42844</v>
      </c>
      <c r="B7" s="5" t="s">
        <v>34</v>
      </c>
      <c r="C7" s="6"/>
      <c r="D7" s="5" t="s">
        <v>44</v>
      </c>
      <c r="E7" s="6"/>
      <c r="F7" s="7"/>
      <c r="G7" s="5" t="s">
        <v>19</v>
      </c>
      <c r="H7" s="5" t="s">
        <v>45</v>
      </c>
      <c r="I7" s="5" t="s">
        <v>46</v>
      </c>
      <c r="J7" s="5">
        <v>70571</v>
      </c>
      <c r="K7" s="6"/>
      <c r="L7" s="5" t="s">
        <v>47</v>
      </c>
      <c r="M7" s="8">
        <v>42846</v>
      </c>
      <c r="N7" s="5" t="s">
        <v>33</v>
      </c>
      <c r="O7" s="5" t="s">
        <v>25</v>
      </c>
      <c r="P7" s="5">
        <v>2441726</v>
      </c>
      <c r="Q7" s="14"/>
    </row>
    <row r="8" spans="1:24" ht="12.75" x14ac:dyDescent="0.2">
      <c r="A8" s="4">
        <v>42843</v>
      </c>
      <c r="B8" s="5" t="s">
        <v>26</v>
      </c>
      <c r="C8" s="5" t="s">
        <v>27</v>
      </c>
      <c r="D8" s="5" t="s">
        <v>28</v>
      </c>
      <c r="E8" s="5" t="s">
        <v>48</v>
      </c>
      <c r="F8" s="7"/>
      <c r="G8" s="6"/>
      <c r="H8" s="5" t="s">
        <v>49</v>
      </c>
      <c r="I8" s="5" t="s">
        <v>50</v>
      </c>
      <c r="J8" s="5">
        <v>14063</v>
      </c>
      <c r="K8" s="6"/>
      <c r="L8" s="5" t="s">
        <v>37</v>
      </c>
      <c r="M8" s="8">
        <v>42844</v>
      </c>
      <c r="N8" s="5" t="s">
        <v>51</v>
      </c>
      <c r="O8" s="5" t="s">
        <v>25</v>
      </c>
      <c r="P8" s="5">
        <v>2440364</v>
      </c>
      <c r="Q8" s="14"/>
    </row>
    <row r="9" spans="1:24" ht="12.75" x14ac:dyDescent="0.2">
      <c r="A9" s="4">
        <v>42843</v>
      </c>
      <c r="B9" s="5" t="s">
        <v>38</v>
      </c>
      <c r="C9" s="5" t="s">
        <v>39</v>
      </c>
      <c r="D9" s="5" t="s">
        <v>52</v>
      </c>
      <c r="E9" s="6"/>
      <c r="F9" s="7"/>
      <c r="G9" s="6"/>
      <c r="H9" s="5" t="s">
        <v>53</v>
      </c>
      <c r="I9" s="5" t="s">
        <v>54</v>
      </c>
      <c r="J9" s="5">
        <v>33772</v>
      </c>
      <c r="K9" s="5" t="s">
        <v>22</v>
      </c>
      <c r="L9" s="5" t="s">
        <v>37</v>
      </c>
      <c r="M9" s="8">
        <v>42844</v>
      </c>
      <c r="N9" s="5" t="s">
        <v>51</v>
      </c>
      <c r="O9" s="5" t="s">
        <v>25</v>
      </c>
      <c r="P9" s="5">
        <v>2441409</v>
      </c>
      <c r="Q9" s="14"/>
    </row>
    <row r="10" spans="1:24" ht="12.75" x14ac:dyDescent="0.2">
      <c r="A10" s="4">
        <v>42508</v>
      </c>
      <c r="B10" s="5" t="s">
        <v>38</v>
      </c>
      <c r="C10" s="5" t="s">
        <v>39</v>
      </c>
      <c r="D10" s="5" t="s">
        <v>40</v>
      </c>
      <c r="E10" s="6"/>
      <c r="F10" s="7"/>
      <c r="G10" s="5" t="s">
        <v>19</v>
      </c>
      <c r="H10" s="5" t="s">
        <v>55</v>
      </c>
      <c r="I10" s="5" t="s">
        <v>56</v>
      </c>
      <c r="J10" s="5">
        <v>8618</v>
      </c>
      <c r="K10" s="6"/>
      <c r="L10" s="5" t="s">
        <v>37</v>
      </c>
      <c r="M10" s="8">
        <v>42513</v>
      </c>
      <c r="N10" s="5" t="s">
        <v>33</v>
      </c>
      <c r="O10" s="5" t="s">
        <v>25</v>
      </c>
      <c r="P10" s="5">
        <v>1931957</v>
      </c>
      <c r="Q10" s="14"/>
    </row>
    <row r="11" spans="1:24" ht="12.75" x14ac:dyDescent="0.2">
      <c r="A11" s="4">
        <v>42811</v>
      </c>
      <c r="B11" s="5" t="s">
        <v>57</v>
      </c>
      <c r="C11" s="5" t="s">
        <v>58</v>
      </c>
      <c r="D11" s="5" t="s">
        <v>59</v>
      </c>
      <c r="E11" s="6"/>
      <c r="F11" s="7"/>
      <c r="G11" s="5" t="s">
        <v>41</v>
      </c>
      <c r="H11" s="5" t="s">
        <v>60</v>
      </c>
      <c r="I11" s="5" t="s">
        <v>61</v>
      </c>
      <c r="J11" s="5">
        <v>54005</v>
      </c>
      <c r="K11" s="6"/>
      <c r="L11" s="5" t="s">
        <v>37</v>
      </c>
      <c r="M11" s="8">
        <v>42814</v>
      </c>
      <c r="N11" s="5" t="s">
        <v>33</v>
      </c>
      <c r="O11" s="5" t="s">
        <v>25</v>
      </c>
      <c r="P11" s="5">
        <v>2393048</v>
      </c>
      <c r="Q11" s="14"/>
    </row>
    <row r="12" spans="1:24" ht="12.75" x14ac:dyDescent="0.2">
      <c r="A12" s="4">
        <v>42692</v>
      </c>
      <c r="B12" s="5" t="s">
        <v>38</v>
      </c>
      <c r="C12" s="5" t="s">
        <v>62</v>
      </c>
      <c r="D12" s="5" t="s">
        <v>63</v>
      </c>
      <c r="E12" s="6"/>
      <c r="F12" s="5" t="s">
        <v>64</v>
      </c>
      <c r="G12" s="6"/>
      <c r="H12" s="5" t="s">
        <v>65</v>
      </c>
      <c r="I12" s="5" t="s">
        <v>56</v>
      </c>
      <c r="J12" s="5" t="s">
        <v>66</v>
      </c>
      <c r="K12" s="6"/>
      <c r="L12" s="5" t="s">
        <v>32</v>
      </c>
      <c r="M12" s="8">
        <v>42695</v>
      </c>
      <c r="N12" s="5" t="s">
        <v>67</v>
      </c>
      <c r="O12" s="5" t="s">
        <v>68</v>
      </c>
      <c r="P12" s="5">
        <v>2216206</v>
      </c>
      <c r="Q12" s="14"/>
    </row>
    <row r="13" spans="1:24" ht="12.75" x14ac:dyDescent="0.2">
      <c r="A13" s="4">
        <v>42840</v>
      </c>
      <c r="B13" s="5" t="s">
        <v>69</v>
      </c>
      <c r="C13" s="5" t="s">
        <v>70</v>
      </c>
      <c r="D13" s="5" t="s">
        <v>71</v>
      </c>
      <c r="E13" s="5" t="s">
        <v>72</v>
      </c>
      <c r="F13" s="7"/>
      <c r="G13" s="6"/>
      <c r="H13" s="5" t="s">
        <v>73</v>
      </c>
      <c r="I13" s="5" t="s">
        <v>43</v>
      </c>
      <c r="J13" s="5" t="s">
        <v>74</v>
      </c>
      <c r="K13" s="6"/>
      <c r="L13" s="5" t="s">
        <v>32</v>
      </c>
      <c r="M13" s="8">
        <v>42840</v>
      </c>
      <c r="N13" s="5" t="s">
        <v>33</v>
      </c>
      <c r="O13" s="5" t="s">
        <v>25</v>
      </c>
      <c r="P13" s="5">
        <v>2436894</v>
      </c>
      <c r="Q13" s="14"/>
    </row>
    <row r="14" spans="1:24" ht="12.75" x14ac:dyDescent="0.2">
      <c r="A14" s="4">
        <v>42845</v>
      </c>
      <c r="B14" s="5" t="s">
        <v>75</v>
      </c>
      <c r="C14" s="5" t="s">
        <v>76</v>
      </c>
      <c r="D14" s="5" t="s">
        <v>77</v>
      </c>
      <c r="E14" s="6"/>
      <c r="F14" s="7"/>
      <c r="G14" s="5" t="s">
        <v>19</v>
      </c>
      <c r="H14" s="5" t="s">
        <v>78</v>
      </c>
      <c r="I14" s="5" t="s">
        <v>79</v>
      </c>
      <c r="J14" s="5" t="s">
        <v>80</v>
      </c>
      <c r="K14" s="6"/>
      <c r="L14" s="5" t="s">
        <v>32</v>
      </c>
      <c r="M14" s="8">
        <v>42845</v>
      </c>
      <c r="N14" s="5" t="s">
        <v>33</v>
      </c>
      <c r="O14" s="5" t="s">
        <v>25</v>
      </c>
      <c r="P14" s="5">
        <v>2444452</v>
      </c>
      <c r="Q14" s="14"/>
    </row>
    <row r="15" spans="1:24" ht="12.75" x14ac:dyDescent="0.2">
      <c r="A15" s="4">
        <v>42691</v>
      </c>
      <c r="B15" s="5" t="s">
        <v>26</v>
      </c>
      <c r="C15" s="5" t="s">
        <v>27</v>
      </c>
      <c r="D15" s="5" t="s">
        <v>28</v>
      </c>
      <c r="E15" s="5" t="s">
        <v>48</v>
      </c>
      <c r="F15" s="7"/>
      <c r="G15" s="6"/>
      <c r="H15" s="5" t="s">
        <v>81</v>
      </c>
      <c r="I15" s="5" t="s">
        <v>43</v>
      </c>
      <c r="J15" s="5">
        <v>92356</v>
      </c>
      <c r="K15" s="6"/>
      <c r="L15" s="5" t="s">
        <v>47</v>
      </c>
      <c r="M15" s="8">
        <v>42692</v>
      </c>
      <c r="N15" s="5" t="s">
        <v>24</v>
      </c>
      <c r="O15" s="5" t="s">
        <v>68</v>
      </c>
      <c r="P15" s="5">
        <v>2214174</v>
      </c>
      <c r="Q15" s="14"/>
    </row>
    <row r="16" spans="1:24" ht="12.75" x14ac:dyDescent="0.2">
      <c r="A16" s="4">
        <v>42842</v>
      </c>
      <c r="B16" s="5" t="s">
        <v>38</v>
      </c>
      <c r="C16" s="5" t="s">
        <v>82</v>
      </c>
      <c r="D16" s="5" t="s">
        <v>40</v>
      </c>
      <c r="E16" s="6"/>
      <c r="F16" s="7"/>
      <c r="G16" s="6"/>
      <c r="H16" s="5" t="s">
        <v>83</v>
      </c>
      <c r="I16" s="5" t="s">
        <v>43</v>
      </c>
      <c r="J16" s="5" t="s">
        <v>84</v>
      </c>
      <c r="K16" s="6"/>
      <c r="L16" s="5" t="s">
        <v>32</v>
      </c>
      <c r="M16" s="8">
        <v>42843</v>
      </c>
      <c r="N16" s="5" t="s">
        <v>33</v>
      </c>
      <c r="O16" s="5" t="s">
        <v>25</v>
      </c>
      <c r="P16" s="5">
        <v>2438698</v>
      </c>
      <c r="Q16" s="14"/>
    </row>
    <row r="17" spans="1:17" ht="12.75" x14ac:dyDescent="0.2">
      <c r="A17" s="4">
        <v>42847</v>
      </c>
      <c r="B17" s="5" t="s">
        <v>57</v>
      </c>
      <c r="C17" s="5" t="s">
        <v>85</v>
      </c>
      <c r="D17" s="5" t="s">
        <v>86</v>
      </c>
      <c r="E17" s="6"/>
      <c r="F17" s="7"/>
      <c r="G17" s="5" t="s">
        <v>19</v>
      </c>
      <c r="H17" s="5" t="s">
        <v>45</v>
      </c>
      <c r="I17" s="5" t="s">
        <v>31</v>
      </c>
      <c r="J17" s="5" t="s">
        <v>87</v>
      </c>
      <c r="K17" s="6"/>
      <c r="L17" s="5" t="s">
        <v>32</v>
      </c>
      <c r="M17" s="8">
        <v>42847</v>
      </c>
      <c r="N17" s="5" t="s">
        <v>33</v>
      </c>
      <c r="O17" s="5" t="s">
        <v>25</v>
      </c>
      <c r="P17" s="5">
        <v>2447675</v>
      </c>
      <c r="Q17" s="14"/>
    </row>
    <row r="18" spans="1:17" ht="12.75" x14ac:dyDescent="0.2">
      <c r="A18" s="4">
        <v>42844</v>
      </c>
      <c r="B18" s="5" t="s">
        <v>38</v>
      </c>
      <c r="C18" s="5" t="s">
        <v>62</v>
      </c>
      <c r="D18" s="5" t="s">
        <v>52</v>
      </c>
      <c r="E18" s="6"/>
      <c r="F18" s="7"/>
      <c r="G18" s="5" t="s">
        <v>19</v>
      </c>
      <c r="H18" s="5" t="s">
        <v>88</v>
      </c>
      <c r="I18" s="5" t="s">
        <v>89</v>
      </c>
      <c r="J18" s="5" t="s">
        <v>90</v>
      </c>
      <c r="K18" s="6"/>
      <c r="L18" s="5" t="s">
        <v>32</v>
      </c>
      <c r="M18" s="8">
        <v>42844</v>
      </c>
      <c r="N18" s="5" t="s">
        <v>33</v>
      </c>
      <c r="O18" s="5" t="s">
        <v>25</v>
      </c>
      <c r="P18" s="5">
        <v>2442733</v>
      </c>
      <c r="Q18" s="14"/>
    </row>
    <row r="19" spans="1:17" ht="12.75" x14ac:dyDescent="0.2">
      <c r="A19" s="4">
        <v>42825</v>
      </c>
      <c r="B19" s="5" t="s">
        <v>38</v>
      </c>
      <c r="C19" s="5" t="s">
        <v>82</v>
      </c>
      <c r="D19" s="5" t="s">
        <v>40</v>
      </c>
      <c r="E19" s="6"/>
      <c r="F19" s="7"/>
      <c r="G19" s="5" t="s">
        <v>19</v>
      </c>
      <c r="H19" s="5" t="s">
        <v>91</v>
      </c>
      <c r="I19" s="5" t="s">
        <v>43</v>
      </c>
      <c r="J19" s="5">
        <v>92026</v>
      </c>
      <c r="K19" s="6"/>
      <c r="L19" s="5" t="s">
        <v>32</v>
      </c>
      <c r="M19" s="8">
        <v>42825</v>
      </c>
      <c r="N19" s="5" t="s">
        <v>33</v>
      </c>
      <c r="O19" s="5" t="s">
        <v>25</v>
      </c>
      <c r="P19" s="5">
        <v>2411860</v>
      </c>
      <c r="Q19" s="14"/>
    </row>
    <row r="20" spans="1:17" ht="12.75" x14ac:dyDescent="0.2">
      <c r="A20" s="4">
        <v>42829</v>
      </c>
      <c r="B20" s="5" t="s">
        <v>57</v>
      </c>
      <c r="C20" s="5" t="s">
        <v>92</v>
      </c>
      <c r="D20" s="5" t="s">
        <v>86</v>
      </c>
      <c r="E20" s="6"/>
      <c r="F20" s="7"/>
      <c r="G20" s="5" t="s">
        <v>19</v>
      </c>
      <c r="H20" s="5" t="s">
        <v>93</v>
      </c>
      <c r="I20" s="5" t="s">
        <v>94</v>
      </c>
      <c r="J20" s="5">
        <v>98023</v>
      </c>
      <c r="K20" s="6"/>
      <c r="L20" s="5" t="s">
        <v>23</v>
      </c>
      <c r="M20" s="8">
        <v>42829</v>
      </c>
      <c r="N20" s="5" t="s">
        <v>33</v>
      </c>
      <c r="O20" s="5" t="s">
        <v>25</v>
      </c>
      <c r="P20" s="5">
        <v>2419089</v>
      </c>
      <c r="Q20" s="14"/>
    </row>
    <row r="21" spans="1:17" ht="12.75" x14ac:dyDescent="0.2">
      <c r="A21" s="4">
        <v>42844</v>
      </c>
      <c r="B21" s="5" t="s">
        <v>69</v>
      </c>
      <c r="C21" s="5" t="s">
        <v>95</v>
      </c>
      <c r="D21" s="5" t="s">
        <v>96</v>
      </c>
      <c r="E21" s="5" t="s">
        <v>97</v>
      </c>
      <c r="F21" s="7"/>
      <c r="G21" s="6"/>
      <c r="H21" s="5" t="s">
        <v>98</v>
      </c>
      <c r="I21" s="5" t="s">
        <v>99</v>
      </c>
      <c r="J21" s="5" t="s">
        <v>100</v>
      </c>
      <c r="K21" s="6"/>
      <c r="L21" s="5" t="s">
        <v>32</v>
      </c>
      <c r="M21" s="8">
        <v>42846</v>
      </c>
      <c r="N21" s="5" t="s">
        <v>33</v>
      </c>
      <c r="O21" s="5" t="s">
        <v>25</v>
      </c>
      <c r="P21" s="5">
        <v>2443388</v>
      </c>
      <c r="Q21" s="14"/>
    </row>
    <row r="22" spans="1:17" ht="12.75" x14ac:dyDescent="0.2">
      <c r="A22" s="4">
        <v>42843</v>
      </c>
      <c r="B22" s="5" t="s">
        <v>101</v>
      </c>
      <c r="C22" s="5" t="s">
        <v>102</v>
      </c>
      <c r="D22" s="5" t="s">
        <v>103</v>
      </c>
      <c r="E22" s="6"/>
      <c r="F22" s="7"/>
      <c r="G22" s="5" t="s">
        <v>19</v>
      </c>
      <c r="H22" s="5" t="s">
        <v>104</v>
      </c>
      <c r="I22" s="5" t="s">
        <v>105</v>
      </c>
      <c r="J22" s="5" t="s">
        <v>106</v>
      </c>
      <c r="K22" s="6"/>
      <c r="L22" s="5" t="s">
        <v>32</v>
      </c>
      <c r="M22" s="8">
        <v>42843</v>
      </c>
      <c r="N22" s="5" t="s">
        <v>33</v>
      </c>
      <c r="O22" s="5" t="s">
        <v>25</v>
      </c>
      <c r="P22" s="5">
        <v>2440279</v>
      </c>
      <c r="Q22" s="14"/>
    </row>
    <row r="23" spans="1:17" ht="12.75" x14ac:dyDescent="0.2">
      <c r="A23" s="4">
        <v>42845</v>
      </c>
      <c r="B23" s="5" t="s">
        <v>101</v>
      </c>
      <c r="C23" s="5" t="s">
        <v>107</v>
      </c>
      <c r="D23" s="5" t="s">
        <v>103</v>
      </c>
      <c r="E23" s="6"/>
      <c r="F23" s="7"/>
      <c r="G23" s="6"/>
      <c r="H23" s="5" t="s">
        <v>108</v>
      </c>
      <c r="I23" s="5" t="s">
        <v>21</v>
      </c>
      <c r="J23" s="5">
        <v>78840</v>
      </c>
      <c r="K23" s="6"/>
      <c r="L23" s="5" t="s">
        <v>32</v>
      </c>
      <c r="M23" s="8">
        <v>42846</v>
      </c>
      <c r="N23" s="5" t="s">
        <v>33</v>
      </c>
      <c r="O23" s="5" t="s">
        <v>25</v>
      </c>
      <c r="P23" s="5">
        <v>2444661</v>
      </c>
      <c r="Q23" s="14"/>
    </row>
    <row r="24" spans="1:17" ht="12.75" x14ac:dyDescent="0.2">
      <c r="A24" s="4">
        <v>42798</v>
      </c>
      <c r="B24" s="5" t="s">
        <v>16</v>
      </c>
      <c r="C24" s="6"/>
      <c r="D24" s="5" t="s">
        <v>109</v>
      </c>
      <c r="E24" s="5" t="s">
        <v>110</v>
      </c>
      <c r="F24" s="7"/>
      <c r="G24" s="6"/>
      <c r="H24" s="5" t="s">
        <v>111</v>
      </c>
      <c r="I24" s="5" t="s">
        <v>43</v>
      </c>
      <c r="J24" s="5">
        <v>92683</v>
      </c>
      <c r="K24" s="6"/>
      <c r="L24" s="5" t="s">
        <v>32</v>
      </c>
      <c r="M24" s="8">
        <v>42798</v>
      </c>
      <c r="N24" s="5" t="s">
        <v>33</v>
      </c>
      <c r="O24" s="5" t="s">
        <v>25</v>
      </c>
      <c r="P24" s="5">
        <v>2371648</v>
      </c>
      <c r="Q24" s="14"/>
    </row>
    <row r="25" spans="1:17" ht="12.75" x14ac:dyDescent="0.2">
      <c r="A25" s="4">
        <v>41046</v>
      </c>
      <c r="B25" s="5" t="s">
        <v>38</v>
      </c>
      <c r="C25" s="5" t="s">
        <v>39</v>
      </c>
      <c r="D25" s="5" t="s">
        <v>40</v>
      </c>
      <c r="E25" s="6"/>
      <c r="F25" s="7"/>
      <c r="G25" s="6"/>
      <c r="H25" s="5" t="s">
        <v>93</v>
      </c>
      <c r="I25" s="5" t="s">
        <v>43</v>
      </c>
      <c r="J25" s="5">
        <v>90242</v>
      </c>
      <c r="K25" s="6"/>
      <c r="L25" s="5" t="s">
        <v>37</v>
      </c>
      <c r="M25" s="8">
        <v>41051</v>
      </c>
      <c r="N25" s="5" t="s">
        <v>24</v>
      </c>
      <c r="O25" s="5" t="s">
        <v>68</v>
      </c>
      <c r="P25" s="5">
        <v>81081</v>
      </c>
      <c r="Q25" s="14"/>
    </row>
    <row r="26" spans="1:17" ht="12.75" x14ac:dyDescent="0.2">
      <c r="A26" s="4">
        <v>42831</v>
      </c>
      <c r="B26" s="5" t="s">
        <v>34</v>
      </c>
      <c r="C26" s="6"/>
      <c r="D26" s="5" t="s">
        <v>112</v>
      </c>
      <c r="E26" s="6"/>
      <c r="F26" s="7"/>
      <c r="G26" s="5" t="s">
        <v>19</v>
      </c>
      <c r="H26" s="5" t="s">
        <v>113</v>
      </c>
      <c r="I26" s="5" t="s">
        <v>114</v>
      </c>
      <c r="J26" s="5">
        <v>22315</v>
      </c>
      <c r="K26" s="5" t="s">
        <v>115</v>
      </c>
      <c r="L26" s="5" t="s">
        <v>32</v>
      </c>
      <c r="M26" s="8">
        <v>42831</v>
      </c>
      <c r="N26" s="5" t="s">
        <v>33</v>
      </c>
      <c r="O26" s="5" t="s">
        <v>25</v>
      </c>
      <c r="P26" s="5">
        <v>2423410</v>
      </c>
      <c r="Q26" s="14"/>
    </row>
    <row r="27" spans="1:17" ht="12.75" x14ac:dyDescent="0.2">
      <c r="A27" s="4">
        <v>42846</v>
      </c>
      <c r="B27" s="5" t="s">
        <v>116</v>
      </c>
      <c r="C27" s="5" t="s">
        <v>117</v>
      </c>
      <c r="D27" s="5" t="s">
        <v>118</v>
      </c>
      <c r="E27" s="6"/>
      <c r="F27" s="7"/>
      <c r="G27" s="5" t="s">
        <v>41</v>
      </c>
      <c r="H27" s="5" t="s">
        <v>119</v>
      </c>
      <c r="I27" s="5" t="s">
        <v>120</v>
      </c>
      <c r="J27" s="5" t="s">
        <v>121</v>
      </c>
      <c r="K27" s="6"/>
      <c r="L27" s="5" t="s">
        <v>32</v>
      </c>
      <c r="M27" s="8">
        <v>42846</v>
      </c>
      <c r="N27" s="5" t="s">
        <v>33</v>
      </c>
      <c r="O27" s="5" t="s">
        <v>25</v>
      </c>
      <c r="P27" s="5">
        <v>2445609</v>
      </c>
      <c r="Q27" s="14"/>
    </row>
    <row r="28" spans="1:17" ht="12.75" x14ac:dyDescent="0.2">
      <c r="A28" s="4">
        <v>42798</v>
      </c>
      <c r="B28" s="5" t="s">
        <v>26</v>
      </c>
      <c r="C28" s="5" t="s">
        <v>27</v>
      </c>
      <c r="D28" s="5" t="s">
        <v>122</v>
      </c>
      <c r="E28" s="5" t="s">
        <v>123</v>
      </c>
      <c r="F28" s="7"/>
      <c r="G28" s="6"/>
      <c r="H28" s="5" t="s">
        <v>124</v>
      </c>
      <c r="I28" s="5" t="s">
        <v>21</v>
      </c>
      <c r="J28" s="5">
        <v>75686</v>
      </c>
      <c r="K28" s="6"/>
      <c r="L28" s="5" t="s">
        <v>32</v>
      </c>
      <c r="M28" s="8">
        <v>42798</v>
      </c>
      <c r="N28" s="5" t="s">
        <v>33</v>
      </c>
      <c r="O28" s="5" t="s">
        <v>25</v>
      </c>
      <c r="P28" s="5">
        <v>2371815</v>
      </c>
      <c r="Q28" s="14"/>
    </row>
    <row r="29" spans="1:17" ht="12.75" x14ac:dyDescent="0.2">
      <c r="A29" s="4">
        <v>42831</v>
      </c>
      <c r="B29" s="5" t="s">
        <v>34</v>
      </c>
      <c r="C29" s="6"/>
      <c r="D29" s="5" t="s">
        <v>125</v>
      </c>
      <c r="E29" s="6"/>
      <c r="F29" s="7"/>
      <c r="G29" s="6"/>
      <c r="H29" s="5" t="s">
        <v>126</v>
      </c>
      <c r="I29" s="5" t="s">
        <v>127</v>
      </c>
      <c r="J29" s="5">
        <v>20002</v>
      </c>
      <c r="K29" s="6"/>
      <c r="L29" s="5" t="s">
        <v>32</v>
      </c>
      <c r="M29" s="8">
        <v>42831</v>
      </c>
      <c r="N29" s="5" t="s">
        <v>33</v>
      </c>
      <c r="O29" s="5" t="s">
        <v>25</v>
      </c>
      <c r="P29" s="5">
        <v>2421040</v>
      </c>
      <c r="Q29" s="14"/>
    </row>
    <row r="30" spans="1:17" ht="12.75" x14ac:dyDescent="0.2">
      <c r="A30" s="4">
        <v>42826</v>
      </c>
      <c r="B30" s="5" t="s">
        <v>34</v>
      </c>
      <c r="C30" s="6"/>
      <c r="D30" s="5" t="s">
        <v>128</v>
      </c>
      <c r="E30" s="6"/>
      <c r="F30" s="7"/>
      <c r="G30" s="6"/>
      <c r="H30" s="5" t="s">
        <v>129</v>
      </c>
      <c r="I30" s="5" t="s">
        <v>130</v>
      </c>
      <c r="J30" s="5" t="s">
        <v>131</v>
      </c>
      <c r="K30" s="5" t="s">
        <v>115</v>
      </c>
      <c r="L30" s="5" t="s">
        <v>32</v>
      </c>
      <c r="M30" s="8">
        <v>42826</v>
      </c>
      <c r="N30" s="5" t="s">
        <v>33</v>
      </c>
      <c r="O30" s="5" t="s">
        <v>25</v>
      </c>
      <c r="P30" s="5">
        <v>2414717</v>
      </c>
      <c r="Q30" s="14"/>
    </row>
    <row r="31" spans="1:17" ht="12.75" x14ac:dyDescent="0.2">
      <c r="A31" s="4">
        <v>42408</v>
      </c>
      <c r="B31" s="5" t="s">
        <v>16</v>
      </c>
      <c r="C31" s="6"/>
      <c r="D31" s="5" t="s">
        <v>17</v>
      </c>
      <c r="E31" s="5" t="s">
        <v>132</v>
      </c>
      <c r="F31" s="7"/>
      <c r="G31" s="5" t="s">
        <v>133</v>
      </c>
      <c r="H31" s="5" t="s">
        <v>20</v>
      </c>
      <c r="I31" s="5" t="s">
        <v>120</v>
      </c>
      <c r="J31" s="5">
        <v>27703</v>
      </c>
      <c r="K31" s="6"/>
      <c r="L31" s="5" t="s">
        <v>47</v>
      </c>
      <c r="M31" s="8">
        <v>42408</v>
      </c>
      <c r="N31" s="5" t="s">
        <v>33</v>
      </c>
      <c r="O31" s="5" t="s">
        <v>25</v>
      </c>
      <c r="P31" s="5">
        <v>1776912</v>
      </c>
      <c r="Q31" s="14"/>
    </row>
    <row r="32" spans="1:17" ht="12.75" x14ac:dyDescent="0.2">
      <c r="A32" s="4">
        <v>42846</v>
      </c>
      <c r="B32" s="5" t="s">
        <v>26</v>
      </c>
      <c r="C32" s="5" t="s">
        <v>134</v>
      </c>
      <c r="D32" s="5" t="s">
        <v>28</v>
      </c>
      <c r="E32" s="5" t="s">
        <v>135</v>
      </c>
      <c r="F32" s="7"/>
      <c r="G32" s="6"/>
      <c r="H32" s="5" t="s">
        <v>136</v>
      </c>
      <c r="I32" s="5" t="s">
        <v>21</v>
      </c>
      <c r="J32" s="5" t="s">
        <v>137</v>
      </c>
      <c r="K32" s="6"/>
      <c r="L32" s="5" t="s">
        <v>32</v>
      </c>
      <c r="M32" s="8">
        <v>42846</v>
      </c>
      <c r="N32" s="5" t="s">
        <v>33</v>
      </c>
      <c r="O32" s="5" t="s">
        <v>25</v>
      </c>
      <c r="P32" s="5">
        <v>2444768</v>
      </c>
      <c r="Q32" s="14"/>
    </row>
    <row r="33" spans="1:17" ht="12.75" x14ac:dyDescent="0.2">
      <c r="A33" s="4">
        <v>42841</v>
      </c>
      <c r="B33" s="5" t="s">
        <v>26</v>
      </c>
      <c r="C33" s="5" t="s">
        <v>138</v>
      </c>
      <c r="D33" s="5" t="s">
        <v>139</v>
      </c>
      <c r="E33" s="5" t="s">
        <v>140</v>
      </c>
      <c r="F33" s="7"/>
      <c r="G33" s="5" t="s">
        <v>41</v>
      </c>
      <c r="H33" s="5" t="s">
        <v>141</v>
      </c>
      <c r="I33" s="5" t="s">
        <v>21</v>
      </c>
      <c r="J33" s="5">
        <v>76210</v>
      </c>
      <c r="K33" s="6"/>
      <c r="L33" s="5" t="s">
        <v>32</v>
      </c>
      <c r="M33" s="8">
        <v>42841</v>
      </c>
      <c r="N33" s="5" t="s">
        <v>33</v>
      </c>
      <c r="O33" s="5" t="s">
        <v>25</v>
      </c>
      <c r="P33" s="5">
        <v>2437313</v>
      </c>
      <c r="Q33" s="14"/>
    </row>
    <row r="34" spans="1:17" ht="12.75" x14ac:dyDescent="0.2">
      <c r="A34" s="4">
        <v>42811</v>
      </c>
      <c r="B34" s="5" t="s">
        <v>26</v>
      </c>
      <c r="C34" s="5" t="s">
        <v>34</v>
      </c>
      <c r="D34" s="5" t="s">
        <v>28</v>
      </c>
      <c r="E34" s="5" t="s">
        <v>48</v>
      </c>
      <c r="F34" s="7"/>
      <c r="G34" s="5" t="s">
        <v>19</v>
      </c>
      <c r="H34" s="5" t="s">
        <v>36</v>
      </c>
      <c r="I34" s="5" t="s">
        <v>46</v>
      </c>
      <c r="J34" s="5">
        <v>71292</v>
      </c>
      <c r="K34" s="6"/>
      <c r="L34" s="5" t="s">
        <v>32</v>
      </c>
      <c r="M34" s="8">
        <v>42812</v>
      </c>
      <c r="N34" s="5" t="s">
        <v>24</v>
      </c>
      <c r="O34" s="5" t="s">
        <v>25</v>
      </c>
      <c r="P34" s="5">
        <v>2389782</v>
      </c>
      <c r="Q34" s="14"/>
    </row>
    <row r="35" spans="1:17" ht="12.75" x14ac:dyDescent="0.2">
      <c r="A35" s="4">
        <v>42843</v>
      </c>
      <c r="B35" s="5" t="s">
        <v>69</v>
      </c>
      <c r="C35" s="5" t="s">
        <v>95</v>
      </c>
      <c r="D35" s="5" t="s">
        <v>96</v>
      </c>
      <c r="E35" s="5" t="s">
        <v>142</v>
      </c>
      <c r="F35" s="7"/>
      <c r="G35" s="6"/>
      <c r="H35" s="5" t="s">
        <v>126</v>
      </c>
      <c r="I35" s="5" t="s">
        <v>79</v>
      </c>
      <c r="J35" s="5">
        <v>20772</v>
      </c>
      <c r="K35" s="6"/>
      <c r="L35" s="5" t="s">
        <v>37</v>
      </c>
      <c r="M35" s="8">
        <v>42844</v>
      </c>
      <c r="N35" s="5" t="s">
        <v>33</v>
      </c>
      <c r="O35" s="5" t="s">
        <v>25</v>
      </c>
      <c r="P35" s="5">
        <v>2439594</v>
      </c>
      <c r="Q35" s="14"/>
    </row>
    <row r="36" spans="1:17" ht="12.75" x14ac:dyDescent="0.2">
      <c r="A36" s="4">
        <v>42798</v>
      </c>
      <c r="B36" s="5" t="s">
        <v>26</v>
      </c>
      <c r="C36" s="5" t="s">
        <v>34</v>
      </c>
      <c r="D36" s="5" t="s">
        <v>28</v>
      </c>
      <c r="E36" s="5" t="s">
        <v>48</v>
      </c>
      <c r="F36" s="7"/>
      <c r="G36" s="6"/>
      <c r="H36" s="5" t="s">
        <v>143</v>
      </c>
      <c r="I36" s="5" t="s">
        <v>120</v>
      </c>
      <c r="J36" s="5">
        <v>27597</v>
      </c>
      <c r="K36" s="6"/>
      <c r="L36" s="5" t="s">
        <v>32</v>
      </c>
      <c r="M36" s="8">
        <v>42798</v>
      </c>
      <c r="N36" s="5" t="s">
        <v>33</v>
      </c>
      <c r="O36" s="5" t="s">
        <v>25</v>
      </c>
      <c r="P36" s="5">
        <v>2371691</v>
      </c>
      <c r="Q36" s="14"/>
    </row>
    <row r="37" spans="1:17" ht="12.75" x14ac:dyDescent="0.2">
      <c r="A37" s="4">
        <v>42842</v>
      </c>
      <c r="B37" s="5" t="s">
        <v>57</v>
      </c>
      <c r="C37" s="5" t="s">
        <v>58</v>
      </c>
      <c r="D37" s="5" t="s">
        <v>144</v>
      </c>
      <c r="E37" s="6"/>
      <c r="F37" s="7"/>
      <c r="G37" s="5" t="s">
        <v>19</v>
      </c>
      <c r="H37" s="5" t="s">
        <v>93</v>
      </c>
      <c r="I37" s="5" t="s">
        <v>50</v>
      </c>
      <c r="J37" s="5">
        <v>11221</v>
      </c>
      <c r="K37" s="6"/>
      <c r="L37" s="5" t="s">
        <v>37</v>
      </c>
      <c r="M37" s="8">
        <v>42843</v>
      </c>
      <c r="N37" s="5" t="s">
        <v>33</v>
      </c>
      <c r="O37" s="5" t="s">
        <v>25</v>
      </c>
      <c r="P37" s="5">
        <v>2437915</v>
      </c>
      <c r="Q37" s="14"/>
    </row>
    <row r="38" spans="1:17" ht="12.75" x14ac:dyDescent="0.2">
      <c r="A38" s="4">
        <v>42798</v>
      </c>
      <c r="B38" s="5" t="s">
        <v>57</v>
      </c>
      <c r="C38" s="5" t="s">
        <v>58</v>
      </c>
      <c r="D38" s="5" t="s">
        <v>86</v>
      </c>
      <c r="E38" s="6"/>
      <c r="F38" s="5" t="s">
        <v>145</v>
      </c>
      <c r="G38" s="6"/>
      <c r="H38" s="5" t="s">
        <v>126</v>
      </c>
      <c r="I38" s="5" t="s">
        <v>146</v>
      </c>
      <c r="J38" s="5" t="s">
        <v>147</v>
      </c>
      <c r="K38" s="6"/>
      <c r="L38" s="5" t="s">
        <v>32</v>
      </c>
      <c r="M38" s="8">
        <v>42798</v>
      </c>
      <c r="N38" s="5" t="s">
        <v>33</v>
      </c>
      <c r="O38" s="5" t="s">
        <v>25</v>
      </c>
      <c r="P38" s="5">
        <v>2371744</v>
      </c>
      <c r="Q38" s="14"/>
    </row>
    <row r="39" spans="1:17" ht="12.75" x14ac:dyDescent="0.2">
      <c r="A39" s="4">
        <v>42821</v>
      </c>
      <c r="B39" s="5" t="s">
        <v>38</v>
      </c>
      <c r="C39" s="5" t="s">
        <v>62</v>
      </c>
      <c r="D39" s="5" t="s">
        <v>52</v>
      </c>
      <c r="E39" s="6"/>
      <c r="F39" s="7"/>
      <c r="G39" s="6"/>
      <c r="H39" s="5" t="s">
        <v>148</v>
      </c>
      <c r="I39" s="5" t="s">
        <v>21</v>
      </c>
      <c r="J39" s="5">
        <v>78705</v>
      </c>
      <c r="K39" s="5" t="s">
        <v>22</v>
      </c>
      <c r="L39" s="5" t="s">
        <v>32</v>
      </c>
      <c r="M39" s="8">
        <v>42821</v>
      </c>
      <c r="N39" s="5" t="s">
        <v>33</v>
      </c>
      <c r="O39" s="5" t="s">
        <v>25</v>
      </c>
      <c r="P39" s="5">
        <v>2404727</v>
      </c>
      <c r="Q39" s="14"/>
    </row>
    <row r="40" spans="1:17" ht="12.75" x14ac:dyDescent="0.2">
      <c r="A40" s="4">
        <v>42815</v>
      </c>
      <c r="B40" s="5" t="s">
        <v>16</v>
      </c>
      <c r="C40" s="6"/>
      <c r="D40" s="5" t="s">
        <v>17</v>
      </c>
      <c r="E40" s="5" t="s">
        <v>149</v>
      </c>
      <c r="F40" s="7"/>
      <c r="G40" s="5" t="s">
        <v>19</v>
      </c>
      <c r="H40" s="5" t="s">
        <v>20</v>
      </c>
      <c r="I40" s="5" t="s">
        <v>54</v>
      </c>
      <c r="J40" s="5">
        <v>34275</v>
      </c>
      <c r="K40" s="6"/>
      <c r="L40" s="5" t="s">
        <v>32</v>
      </c>
      <c r="M40" s="8">
        <v>42815</v>
      </c>
      <c r="N40" s="5" t="s">
        <v>33</v>
      </c>
      <c r="O40" s="5" t="s">
        <v>25</v>
      </c>
      <c r="P40" s="5">
        <v>2397793</v>
      </c>
      <c r="Q40" s="14"/>
    </row>
    <row r="41" spans="1:17" ht="12.75" x14ac:dyDescent="0.2">
      <c r="A41" s="4">
        <v>42846</v>
      </c>
      <c r="B41" s="5" t="s">
        <v>38</v>
      </c>
      <c r="C41" s="5" t="s">
        <v>62</v>
      </c>
      <c r="D41" s="5" t="s">
        <v>52</v>
      </c>
      <c r="E41" s="6"/>
      <c r="F41" s="7"/>
      <c r="G41" s="6"/>
      <c r="H41" s="5" t="s">
        <v>150</v>
      </c>
      <c r="I41" s="5" t="s">
        <v>151</v>
      </c>
      <c r="J41" s="5" t="s">
        <v>152</v>
      </c>
      <c r="K41" s="5" t="s">
        <v>22</v>
      </c>
      <c r="L41" s="5" t="s">
        <v>32</v>
      </c>
      <c r="M41" s="8">
        <v>42846</v>
      </c>
      <c r="N41" s="5" t="s">
        <v>33</v>
      </c>
      <c r="O41" s="5" t="s">
        <v>25</v>
      </c>
      <c r="P41" s="5">
        <v>2444582</v>
      </c>
      <c r="Q41" s="14"/>
    </row>
    <row r="42" spans="1:17" ht="12.75" x14ac:dyDescent="0.2">
      <c r="A42" s="4">
        <v>42798</v>
      </c>
      <c r="B42" s="5" t="s">
        <v>69</v>
      </c>
      <c r="C42" s="5" t="s">
        <v>70</v>
      </c>
      <c r="D42" s="5" t="s">
        <v>96</v>
      </c>
      <c r="E42" s="5" t="s">
        <v>142</v>
      </c>
      <c r="F42" s="5" t="s">
        <v>153</v>
      </c>
      <c r="G42" s="6"/>
      <c r="H42" s="5" t="s">
        <v>98</v>
      </c>
      <c r="I42" s="5" t="s">
        <v>154</v>
      </c>
      <c r="J42" s="5" t="s">
        <v>155</v>
      </c>
      <c r="K42" s="6"/>
      <c r="L42" s="5" t="s">
        <v>32</v>
      </c>
      <c r="M42" s="8">
        <v>42798</v>
      </c>
      <c r="N42" s="5" t="s">
        <v>33</v>
      </c>
      <c r="O42" s="5" t="s">
        <v>25</v>
      </c>
      <c r="P42" s="5">
        <v>2371928</v>
      </c>
      <c r="Q42" s="14"/>
    </row>
    <row r="43" spans="1:17" ht="12.75" x14ac:dyDescent="0.2">
      <c r="A43" s="4">
        <v>42842</v>
      </c>
      <c r="B43" s="5" t="s">
        <v>116</v>
      </c>
      <c r="C43" s="5" t="s">
        <v>117</v>
      </c>
      <c r="D43" s="5" t="s">
        <v>156</v>
      </c>
      <c r="E43" s="6"/>
      <c r="F43" s="7"/>
      <c r="G43" s="6"/>
      <c r="H43" s="5" t="s">
        <v>119</v>
      </c>
      <c r="I43" s="5" t="s">
        <v>43</v>
      </c>
      <c r="J43" s="5" t="s">
        <v>157</v>
      </c>
      <c r="K43" s="6"/>
      <c r="L43" s="5" t="s">
        <v>32</v>
      </c>
      <c r="M43" s="8">
        <v>42843</v>
      </c>
      <c r="N43" s="5" t="s">
        <v>51</v>
      </c>
      <c r="O43" s="5" t="s">
        <v>25</v>
      </c>
      <c r="P43" s="5">
        <v>2439263</v>
      </c>
      <c r="Q43" s="14"/>
    </row>
    <row r="44" spans="1:17" ht="12.75" x14ac:dyDescent="0.2">
      <c r="A44" s="4">
        <v>42832</v>
      </c>
      <c r="B44" s="5" t="s">
        <v>38</v>
      </c>
      <c r="C44" s="5" t="s">
        <v>39</v>
      </c>
      <c r="D44" s="5" t="s">
        <v>35</v>
      </c>
      <c r="E44" s="6"/>
      <c r="F44" s="7"/>
      <c r="G44" s="6"/>
      <c r="H44" s="5" t="s">
        <v>150</v>
      </c>
      <c r="I44" s="5" t="s">
        <v>94</v>
      </c>
      <c r="J44" s="5">
        <v>98223</v>
      </c>
      <c r="K44" s="6"/>
      <c r="L44" s="5" t="s">
        <v>47</v>
      </c>
      <c r="M44" s="8">
        <v>42832</v>
      </c>
      <c r="N44" s="5" t="s">
        <v>33</v>
      </c>
      <c r="O44" s="5" t="s">
        <v>25</v>
      </c>
      <c r="P44" s="5">
        <v>2424942</v>
      </c>
      <c r="Q44" s="14"/>
    </row>
    <row r="45" spans="1:17" ht="12.75" x14ac:dyDescent="0.2">
      <c r="A45" s="4">
        <v>42798</v>
      </c>
      <c r="B45" s="5" t="s">
        <v>16</v>
      </c>
      <c r="C45" s="6"/>
      <c r="D45" s="5" t="s">
        <v>17</v>
      </c>
      <c r="E45" s="5" t="s">
        <v>18</v>
      </c>
      <c r="F45" s="7"/>
      <c r="G45" s="6"/>
      <c r="H45" s="5" t="s">
        <v>111</v>
      </c>
      <c r="I45" s="5" t="s">
        <v>99</v>
      </c>
      <c r="J45" s="5">
        <v>19148</v>
      </c>
      <c r="K45" s="5" t="s">
        <v>115</v>
      </c>
      <c r="L45" s="5" t="s">
        <v>32</v>
      </c>
      <c r="M45" s="8">
        <v>42798</v>
      </c>
      <c r="N45" s="5" t="s">
        <v>33</v>
      </c>
      <c r="O45" s="5" t="s">
        <v>25</v>
      </c>
      <c r="P45" s="5">
        <v>2371893</v>
      </c>
      <c r="Q45" s="14"/>
    </row>
    <row r="46" spans="1:17" ht="12.75" x14ac:dyDescent="0.2">
      <c r="A46" s="4">
        <v>42842</v>
      </c>
      <c r="B46" s="5" t="s">
        <v>38</v>
      </c>
      <c r="C46" s="5" t="s">
        <v>62</v>
      </c>
      <c r="D46" s="5" t="s">
        <v>52</v>
      </c>
      <c r="E46" s="6"/>
      <c r="F46" s="7"/>
      <c r="G46" s="6"/>
      <c r="H46" s="5" t="s">
        <v>83</v>
      </c>
      <c r="I46" s="5" t="s">
        <v>114</v>
      </c>
      <c r="J46" s="5" t="s">
        <v>158</v>
      </c>
      <c r="K46" s="6"/>
      <c r="L46" s="5" t="s">
        <v>32</v>
      </c>
      <c r="M46" s="8">
        <v>42842</v>
      </c>
      <c r="N46" s="5" t="s">
        <v>33</v>
      </c>
      <c r="O46" s="5" t="s">
        <v>25</v>
      </c>
      <c r="P46" s="5">
        <v>2438700</v>
      </c>
      <c r="Q46" s="14"/>
    </row>
    <row r="47" spans="1:17" ht="12.75" x14ac:dyDescent="0.2">
      <c r="A47" s="4">
        <v>42843</v>
      </c>
      <c r="B47" s="5" t="s">
        <v>38</v>
      </c>
      <c r="C47" s="5" t="s">
        <v>159</v>
      </c>
      <c r="D47" s="5" t="s">
        <v>52</v>
      </c>
      <c r="E47" s="6"/>
      <c r="F47" s="7"/>
      <c r="G47" s="5" t="s">
        <v>19</v>
      </c>
      <c r="H47" s="5" t="s">
        <v>160</v>
      </c>
      <c r="I47" s="5" t="s">
        <v>114</v>
      </c>
      <c r="J47" s="5">
        <v>23113</v>
      </c>
      <c r="K47" s="5" t="s">
        <v>22</v>
      </c>
      <c r="L47" s="5" t="s">
        <v>32</v>
      </c>
      <c r="M47" s="8">
        <v>42843</v>
      </c>
      <c r="N47" s="5" t="s">
        <v>33</v>
      </c>
      <c r="O47" s="5" t="s">
        <v>25</v>
      </c>
      <c r="P47" s="5">
        <v>2440213</v>
      </c>
      <c r="Q47" s="14"/>
    </row>
    <row r="48" spans="1:17" ht="12.75" x14ac:dyDescent="0.2">
      <c r="A48" s="4">
        <v>41935</v>
      </c>
      <c r="B48" s="5" t="s">
        <v>38</v>
      </c>
      <c r="C48" s="5" t="s">
        <v>39</v>
      </c>
      <c r="D48" s="5" t="s">
        <v>40</v>
      </c>
      <c r="E48" s="6"/>
      <c r="F48" s="7"/>
      <c r="G48" s="6"/>
      <c r="H48" s="5" t="s">
        <v>93</v>
      </c>
      <c r="I48" s="5" t="s">
        <v>43</v>
      </c>
      <c r="J48" s="5">
        <v>92879</v>
      </c>
      <c r="K48" s="6"/>
      <c r="L48" s="5" t="s">
        <v>37</v>
      </c>
      <c r="M48" s="8">
        <v>41940</v>
      </c>
      <c r="N48" s="5" t="s">
        <v>33</v>
      </c>
      <c r="O48" s="5" t="s">
        <v>25</v>
      </c>
      <c r="P48" s="5">
        <v>1084242</v>
      </c>
      <c r="Q48" s="14"/>
    </row>
    <row r="49" spans="1:17" ht="12.75" x14ac:dyDescent="0.2">
      <c r="A49" s="4">
        <v>42837</v>
      </c>
      <c r="B49" s="5" t="s">
        <v>57</v>
      </c>
      <c r="C49" s="5" t="s">
        <v>58</v>
      </c>
      <c r="D49" s="5" t="s">
        <v>144</v>
      </c>
      <c r="E49" s="6"/>
      <c r="F49" s="5" t="s">
        <v>161</v>
      </c>
      <c r="G49" s="5" t="s">
        <v>19</v>
      </c>
      <c r="H49" s="5" t="s">
        <v>45</v>
      </c>
      <c r="I49" s="5" t="s">
        <v>43</v>
      </c>
      <c r="J49" s="5" t="s">
        <v>162</v>
      </c>
      <c r="K49" s="6"/>
      <c r="L49" s="5" t="s">
        <v>32</v>
      </c>
      <c r="M49" s="8">
        <v>42837</v>
      </c>
      <c r="N49" s="5" t="s">
        <v>33</v>
      </c>
      <c r="O49" s="5" t="s">
        <v>25</v>
      </c>
      <c r="P49" s="5">
        <v>2431565</v>
      </c>
      <c r="Q49" s="14"/>
    </row>
    <row r="50" spans="1:17" ht="12.75" x14ac:dyDescent="0.2">
      <c r="A50" s="4">
        <v>42844</v>
      </c>
      <c r="B50" s="5" t="s">
        <v>57</v>
      </c>
      <c r="C50" s="5" t="s">
        <v>58</v>
      </c>
      <c r="D50" s="5" t="s">
        <v>163</v>
      </c>
      <c r="E50" s="6"/>
      <c r="F50" s="7"/>
      <c r="G50" s="5" t="s">
        <v>19</v>
      </c>
      <c r="H50" s="5" t="s">
        <v>55</v>
      </c>
      <c r="I50" s="5" t="s">
        <v>164</v>
      </c>
      <c r="J50" s="5" t="s">
        <v>165</v>
      </c>
      <c r="K50" s="5" t="s">
        <v>22</v>
      </c>
      <c r="L50" s="5" t="s">
        <v>32</v>
      </c>
      <c r="M50" s="8">
        <v>42844</v>
      </c>
      <c r="N50" s="5" t="s">
        <v>33</v>
      </c>
      <c r="O50" s="5" t="s">
        <v>25</v>
      </c>
      <c r="P50" s="5">
        <v>2442864</v>
      </c>
      <c r="Q50" s="14"/>
    </row>
    <row r="51" spans="1:17" ht="12.75" x14ac:dyDescent="0.2">
      <c r="A51" s="4">
        <v>42844</v>
      </c>
      <c r="B51" s="5" t="s">
        <v>34</v>
      </c>
      <c r="C51" s="6"/>
      <c r="D51" s="5" t="s">
        <v>35</v>
      </c>
      <c r="E51" s="6"/>
      <c r="F51" s="7"/>
      <c r="G51" s="6"/>
      <c r="H51" s="5" t="s">
        <v>166</v>
      </c>
      <c r="I51" s="5" t="s">
        <v>89</v>
      </c>
      <c r="J51" s="5">
        <v>30030</v>
      </c>
      <c r="K51" s="6"/>
      <c r="L51" s="5" t="s">
        <v>37</v>
      </c>
      <c r="M51" s="8">
        <v>42845</v>
      </c>
      <c r="N51" s="5" t="s">
        <v>67</v>
      </c>
      <c r="O51" s="5" t="s">
        <v>25</v>
      </c>
      <c r="P51" s="5">
        <v>2443256</v>
      </c>
      <c r="Q51" s="14"/>
    </row>
    <row r="52" spans="1:17" ht="12.75" x14ac:dyDescent="0.2">
      <c r="A52" s="4">
        <v>42815</v>
      </c>
      <c r="B52" s="5" t="s">
        <v>16</v>
      </c>
      <c r="C52" s="6"/>
      <c r="D52" s="5" t="s">
        <v>17</v>
      </c>
      <c r="E52" s="5" t="s">
        <v>18</v>
      </c>
      <c r="F52" s="7"/>
      <c r="G52" s="5" t="s">
        <v>19</v>
      </c>
      <c r="H52" s="5" t="s">
        <v>20</v>
      </c>
      <c r="I52" s="5" t="s">
        <v>61</v>
      </c>
      <c r="J52" s="5">
        <v>53405</v>
      </c>
      <c r="K52" s="6"/>
      <c r="L52" s="5" t="s">
        <v>32</v>
      </c>
      <c r="M52" s="8">
        <v>42815</v>
      </c>
      <c r="N52" s="5" t="s">
        <v>33</v>
      </c>
      <c r="O52" s="5" t="s">
        <v>25</v>
      </c>
      <c r="P52" s="5">
        <v>2398113</v>
      </c>
      <c r="Q52" s="14"/>
    </row>
    <row r="53" spans="1:17" ht="12.75" x14ac:dyDescent="0.2">
      <c r="A53" s="4">
        <v>42843</v>
      </c>
      <c r="B53" s="5" t="s">
        <v>101</v>
      </c>
      <c r="C53" s="5" t="s">
        <v>102</v>
      </c>
      <c r="D53" s="5" t="s">
        <v>167</v>
      </c>
      <c r="E53" s="6"/>
      <c r="F53" s="7"/>
      <c r="G53" s="6"/>
      <c r="H53" s="5" t="s">
        <v>168</v>
      </c>
      <c r="I53" s="5" t="s">
        <v>169</v>
      </c>
      <c r="J53" s="5">
        <v>67002</v>
      </c>
      <c r="K53" s="6"/>
      <c r="L53" s="5" t="s">
        <v>32</v>
      </c>
      <c r="M53" s="8">
        <v>42843</v>
      </c>
      <c r="N53" s="5" t="s">
        <v>170</v>
      </c>
      <c r="O53" s="5" t="s">
        <v>68</v>
      </c>
      <c r="P53" s="5">
        <v>2437553</v>
      </c>
      <c r="Q53" s="14"/>
    </row>
    <row r="54" spans="1:17" ht="12.75" x14ac:dyDescent="0.2">
      <c r="A54" s="4">
        <v>42832</v>
      </c>
      <c r="B54" s="5" t="s">
        <v>34</v>
      </c>
      <c r="C54" s="6"/>
      <c r="D54" s="5" t="s">
        <v>171</v>
      </c>
      <c r="E54" s="6"/>
      <c r="F54" s="7"/>
      <c r="G54" s="5" t="s">
        <v>19</v>
      </c>
      <c r="H54" s="5" t="s">
        <v>93</v>
      </c>
      <c r="I54" s="5" t="s">
        <v>172</v>
      </c>
      <c r="J54" s="5">
        <v>85296</v>
      </c>
      <c r="K54" s="6"/>
      <c r="L54" s="5" t="s">
        <v>37</v>
      </c>
      <c r="M54" s="8">
        <v>42832</v>
      </c>
      <c r="N54" s="5" t="s">
        <v>67</v>
      </c>
      <c r="O54" s="5" t="s">
        <v>25</v>
      </c>
      <c r="P54" s="5">
        <v>2425048</v>
      </c>
      <c r="Q54" s="14"/>
    </row>
    <row r="55" spans="1:17" ht="12.75" x14ac:dyDescent="0.2">
      <c r="A55" s="4">
        <v>42355</v>
      </c>
      <c r="B55" s="5" t="s">
        <v>26</v>
      </c>
      <c r="C55" s="5" t="s">
        <v>173</v>
      </c>
      <c r="D55" s="5" t="s">
        <v>28</v>
      </c>
      <c r="E55" s="5" t="s">
        <v>48</v>
      </c>
      <c r="F55" s="7"/>
      <c r="G55" s="6"/>
      <c r="H55" s="5" t="s">
        <v>174</v>
      </c>
      <c r="I55" s="5" t="s">
        <v>151</v>
      </c>
      <c r="J55" s="5">
        <v>80017</v>
      </c>
      <c r="K55" s="6"/>
      <c r="L55" s="5" t="s">
        <v>32</v>
      </c>
      <c r="M55" s="8">
        <v>42355</v>
      </c>
      <c r="N55" s="5" t="s">
        <v>33</v>
      </c>
      <c r="O55" s="5" t="s">
        <v>68</v>
      </c>
      <c r="P55" s="5">
        <v>1706577</v>
      </c>
      <c r="Q55" s="14"/>
    </row>
    <row r="56" spans="1:17" ht="12.75" x14ac:dyDescent="0.2">
      <c r="A56" s="4">
        <v>42815</v>
      </c>
      <c r="B56" s="5" t="s">
        <v>16</v>
      </c>
      <c r="C56" s="6"/>
      <c r="D56" s="5" t="s">
        <v>17</v>
      </c>
      <c r="E56" s="5" t="s">
        <v>18</v>
      </c>
      <c r="F56" s="7"/>
      <c r="G56" s="5" t="s">
        <v>19</v>
      </c>
      <c r="H56" s="5" t="s">
        <v>20</v>
      </c>
      <c r="I56" s="5" t="s">
        <v>120</v>
      </c>
      <c r="J56" s="5">
        <v>28216</v>
      </c>
      <c r="K56" s="6"/>
      <c r="L56" s="5" t="s">
        <v>32</v>
      </c>
      <c r="M56" s="8">
        <v>42815</v>
      </c>
      <c r="N56" s="5" t="s">
        <v>24</v>
      </c>
      <c r="O56" s="5" t="s">
        <v>25</v>
      </c>
      <c r="P56" s="5">
        <v>2398377</v>
      </c>
      <c r="Q56" s="14"/>
    </row>
    <row r="57" spans="1:17" ht="12.75" x14ac:dyDescent="0.2">
      <c r="A57" s="4">
        <v>42815</v>
      </c>
      <c r="B57" s="5" t="s">
        <v>16</v>
      </c>
      <c r="C57" s="6"/>
      <c r="D57" s="5" t="s">
        <v>17</v>
      </c>
      <c r="E57" s="5" t="s">
        <v>132</v>
      </c>
      <c r="F57" s="5" t="s">
        <v>175</v>
      </c>
      <c r="G57" s="5" t="s">
        <v>19</v>
      </c>
      <c r="H57" s="5" t="s">
        <v>20</v>
      </c>
      <c r="I57" s="5" t="s">
        <v>99</v>
      </c>
      <c r="J57" s="5" t="s">
        <v>176</v>
      </c>
      <c r="K57" s="6"/>
      <c r="L57" s="5" t="s">
        <v>32</v>
      </c>
      <c r="M57" s="8">
        <v>42815</v>
      </c>
      <c r="N57" s="5" t="s">
        <v>33</v>
      </c>
      <c r="O57" s="5" t="s">
        <v>25</v>
      </c>
      <c r="P57" s="5">
        <v>2398200</v>
      </c>
      <c r="Q57" s="14"/>
    </row>
    <row r="58" spans="1:17" ht="12.75" x14ac:dyDescent="0.2">
      <c r="A58" s="4">
        <v>42844</v>
      </c>
      <c r="B58" s="5" t="s">
        <v>57</v>
      </c>
      <c r="C58" s="5" t="s">
        <v>58</v>
      </c>
      <c r="D58" s="5" t="s">
        <v>59</v>
      </c>
      <c r="E58" s="6"/>
      <c r="F58" s="7"/>
      <c r="G58" s="5" t="s">
        <v>19</v>
      </c>
      <c r="H58" s="5" t="s">
        <v>93</v>
      </c>
      <c r="I58" s="5" t="s">
        <v>177</v>
      </c>
      <c r="J58" s="5">
        <v>48623</v>
      </c>
      <c r="K58" s="6"/>
      <c r="L58" s="5" t="s">
        <v>37</v>
      </c>
      <c r="M58" s="8">
        <v>42845</v>
      </c>
      <c r="N58" s="5" t="s">
        <v>33</v>
      </c>
      <c r="O58" s="5" t="s">
        <v>25</v>
      </c>
      <c r="P58" s="5">
        <v>2441825</v>
      </c>
      <c r="Q58" s="14"/>
    </row>
    <row r="59" spans="1:17" ht="12.75" x14ac:dyDescent="0.2">
      <c r="A59" s="4">
        <v>42798</v>
      </c>
      <c r="B59" s="5" t="s">
        <v>38</v>
      </c>
      <c r="C59" s="5" t="s">
        <v>39</v>
      </c>
      <c r="D59" s="5" t="s">
        <v>40</v>
      </c>
      <c r="E59" s="6"/>
      <c r="F59" s="7"/>
      <c r="G59" s="6"/>
      <c r="H59" s="5" t="s">
        <v>126</v>
      </c>
      <c r="I59" s="5" t="s">
        <v>120</v>
      </c>
      <c r="J59" s="5">
        <v>28731</v>
      </c>
      <c r="K59" s="5" t="s">
        <v>22</v>
      </c>
      <c r="L59" s="5" t="s">
        <v>32</v>
      </c>
      <c r="M59" s="8">
        <v>42798</v>
      </c>
      <c r="N59" s="5" t="s">
        <v>33</v>
      </c>
      <c r="O59" s="5" t="s">
        <v>25</v>
      </c>
      <c r="P59" s="5">
        <v>2371632</v>
      </c>
      <c r="Q59" s="14"/>
    </row>
    <row r="60" spans="1:17" ht="12.75" x14ac:dyDescent="0.2">
      <c r="A60" s="4">
        <v>42844</v>
      </c>
      <c r="B60" s="5" t="s">
        <v>34</v>
      </c>
      <c r="C60" s="6"/>
      <c r="D60" s="5" t="s">
        <v>35</v>
      </c>
      <c r="E60" s="6"/>
      <c r="F60" s="7"/>
      <c r="G60" s="5" t="s">
        <v>19</v>
      </c>
      <c r="H60" s="5" t="s">
        <v>55</v>
      </c>
      <c r="I60" s="5" t="s">
        <v>43</v>
      </c>
      <c r="J60" s="5">
        <v>93550</v>
      </c>
      <c r="K60" s="6"/>
      <c r="L60" s="5" t="s">
        <v>32</v>
      </c>
      <c r="M60" s="8">
        <v>42844</v>
      </c>
      <c r="N60" s="5" t="s">
        <v>33</v>
      </c>
      <c r="O60" s="5" t="s">
        <v>25</v>
      </c>
      <c r="P60" s="5">
        <v>2443560</v>
      </c>
      <c r="Q60" s="14"/>
    </row>
    <row r="61" spans="1:17" ht="12.75" x14ac:dyDescent="0.2">
      <c r="A61" s="4">
        <v>42844</v>
      </c>
      <c r="B61" s="5" t="s">
        <v>57</v>
      </c>
      <c r="C61" s="5" t="s">
        <v>92</v>
      </c>
      <c r="D61" s="5" t="s">
        <v>86</v>
      </c>
      <c r="E61" s="6"/>
      <c r="F61" s="7"/>
      <c r="G61" s="6"/>
      <c r="H61" s="5" t="s">
        <v>119</v>
      </c>
      <c r="I61" s="5" t="s">
        <v>178</v>
      </c>
      <c r="J61" s="5" t="s">
        <v>179</v>
      </c>
      <c r="K61" s="5" t="s">
        <v>22</v>
      </c>
      <c r="L61" s="5" t="s">
        <v>32</v>
      </c>
      <c r="M61" s="8">
        <v>42846</v>
      </c>
      <c r="N61" s="5" t="s">
        <v>33</v>
      </c>
      <c r="O61" s="5" t="s">
        <v>25</v>
      </c>
      <c r="P61" s="5">
        <v>2442917</v>
      </c>
      <c r="Q61" s="14"/>
    </row>
    <row r="62" spans="1:17" ht="12.75" x14ac:dyDescent="0.2">
      <c r="A62" s="4">
        <v>42846</v>
      </c>
      <c r="B62" s="5" t="s">
        <v>57</v>
      </c>
      <c r="C62" s="5" t="s">
        <v>58</v>
      </c>
      <c r="D62" s="5" t="s">
        <v>144</v>
      </c>
      <c r="E62" s="6"/>
      <c r="F62" s="7"/>
      <c r="G62" s="5" t="s">
        <v>19</v>
      </c>
      <c r="H62" s="5" t="s">
        <v>93</v>
      </c>
      <c r="I62" s="5" t="s">
        <v>127</v>
      </c>
      <c r="J62" s="5" t="s">
        <v>180</v>
      </c>
      <c r="K62" s="6"/>
      <c r="L62" s="5" t="s">
        <v>32</v>
      </c>
      <c r="M62" s="8">
        <v>42846</v>
      </c>
      <c r="N62" s="5" t="s">
        <v>33</v>
      </c>
      <c r="O62" s="5" t="s">
        <v>25</v>
      </c>
      <c r="P62" s="5">
        <v>2447351</v>
      </c>
      <c r="Q62" s="14"/>
    </row>
    <row r="63" spans="1:17" ht="12.75" x14ac:dyDescent="0.2">
      <c r="A63" s="4">
        <v>42798</v>
      </c>
      <c r="B63" s="5" t="s">
        <v>16</v>
      </c>
      <c r="C63" s="6"/>
      <c r="D63" s="5" t="s">
        <v>17</v>
      </c>
      <c r="E63" s="5" t="s">
        <v>181</v>
      </c>
      <c r="F63" s="7"/>
      <c r="G63" s="6"/>
      <c r="H63" s="5" t="s">
        <v>111</v>
      </c>
      <c r="I63" s="5" t="s">
        <v>56</v>
      </c>
      <c r="J63" s="5">
        <v>7843</v>
      </c>
      <c r="K63" s="6"/>
      <c r="L63" s="5" t="s">
        <v>32</v>
      </c>
      <c r="M63" s="8">
        <v>42798</v>
      </c>
      <c r="N63" s="5" t="s">
        <v>24</v>
      </c>
      <c r="O63" s="5" t="s">
        <v>25</v>
      </c>
      <c r="P63" s="5">
        <v>2371789</v>
      </c>
      <c r="Q63" s="14"/>
    </row>
    <row r="64" spans="1:17" ht="12.75" x14ac:dyDescent="0.2">
      <c r="A64" s="4">
        <v>42804</v>
      </c>
      <c r="B64" s="5" t="s">
        <v>38</v>
      </c>
      <c r="C64" s="5" t="s">
        <v>182</v>
      </c>
      <c r="D64" s="5" t="s">
        <v>40</v>
      </c>
      <c r="E64" s="6"/>
      <c r="F64" s="7"/>
      <c r="G64" s="5" t="s">
        <v>19</v>
      </c>
      <c r="H64" s="5" t="s">
        <v>93</v>
      </c>
      <c r="I64" s="5" t="s">
        <v>94</v>
      </c>
      <c r="J64" s="5">
        <v>98532</v>
      </c>
      <c r="K64" s="5" t="s">
        <v>183</v>
      </c>
      <c r="L64" s="5" t="s">
        <v>184</v>
      </c>
      <c r="M64" s="8">
        <v>42808</v>
      </c>
      <c r="N64" s="5" t="s">
        <v>33</v>
      </c>
      <c r="O64" s="5" t="s">
        <v>25</v>
      </c>
      <c r="P64" s="5">
        <v>2381695</v>
      </c>
      <c r="Q64" s="14"/>
    </row>
    <row r="65" spans="1:17" ht="12.75" x14ac:dyDescent="0.2">
      <c r="A65" s="4">
        <v>42828</v>
      </c>
      <c r="B65" s="5" t="s">
        <v>57</v>
      </c>
      <c r="C65" s="5" t="s">
        <v>58</v>
      </c>
      <c r="D65" s="5" t="s">
        <v>163</v>
      </c>
      <c r="E65" s="6"/>
      <c r="F65" s="7"/>
      <c r="G65" s="5" t="s">
        <v>19</v>
      </c>
      <c r="H65" s="5" t="s">
        <v>93</v>
      </c>
      <c r="I65" s="5" t="s">
        <v>94</v>
      </c>
      <c r="J65" s="5">
        <v>98052</v>
      </c>
      <c r="K65" s="6"/>
      <c r="L65" s="5" t="s">
        <v>37</v>
      </c>
      <c r="M65" s="8">
        <v>42829</v>
      </c>
      <c r="N65" s="5" t="s">
        <v>33</v>
      </c>
      <c r="O65" s="5" t="s">
        <v>25</v>
      </c>
      <c r="P65" s="5">
        <v>2416625</v>
      </c>
      <c r="Q65" s="14"/>
    </row>
    <row r="66" spans="1:17" ht="12.75" x14ac:dyDescent="0.2">
      <c r="A66" s="4">
        <v>42798</v>
      </c>
      <c r="B66" s="5" t="s">
        <v>57</v>
      </c>
      <c r="C66" s="5" t="s">
        <v>92</v>
      </c>
      <c r="D66" s="5" t="s">
        <v>185</v>
      </c>
      <c r="E66" s="6"/>
      <c r="F66" s="7"/>
      <c r="G66" s="6"/>
      <c r="H66" s="5" t="s">
        <v>186</v>
      </c>
      <c r="I66" s="5" t="s">
        <v>120</v>
      </c>
      <c r="J66" s="5">
        <v>28405</v>
      </c>
      <c r="K66" s="6"/>
      <c r="L66" s="5" t="s">
        <v>32</v>
      </c>
      <c r="M66" s="8">
        <v>42798</v>
      </c>
      <c r="N66" s="5" t="s">
        <v>33</v>
      </c>
      <c r="O66" s="5" t="s">
        <v>25</v>
      </c>
      <c r="P66" s="5">
        <v>2371634</v>
      </c>
      <c r="Q66" s="14"/>
    </row>
    <row r="67" spans="1:17" ht="12.75" x14ac:dyDescent="0.2">
      <c r="A67" s="4">
        <v>42830</v>
      </c>
      <c r="B67" s="5" t="s">
        <v>38</v>
      </c>
      <c r="C67" s="5" t="s">
        <v>182</v>
      </c>
      <c r="D67" s="5" t="s">
        <v>187</v>
      </c>
      <c r="E67" s="6"/>
      <c r="F67" s="7"/>
      <c r="G67" s="5" t="s">
        <v>19</v>
      </c>
      <c r="H67" s="5" t="s">
        <v>93</v>
      </c>
      <c r="I67" s="5" t="s">
        <v>79</v>
      </c>
      <c r="J67" s="5">
        <v>20746</v>
      </c>
      <c r="K67" s="6"/>
      <c r="L67" s="5" t="s">
        <v>37</v>
      </c>
      <c r="M67" s="8">
        <v>42831</v>
      </c>
      <c r="N67" s="5" t="s">
        <v>24</v>
      </c>
      <c r="O67" s="5" t="s">
        <v>25</v>
      </c>
      <c r="P67" s="5">
        <v>2421775</v>
      </c>
      <c r="Q67" s="14"/>
    </row>
    <row r="68" spans="1:17" ht="12.75" x14ac:dyDescent="0.2">
      <c r="A68" s="4">
        <v>42798</v>
      </c>
      <c r="B68" s="5" t="s">
        <v>34</v>
      </c>
      <c r="C68" s="6"/>
      <c r="D68" s="5" t="s">
        <v>188</v>
      </c>
      <c r="E68" s="6"/>
      <c r="F68" s="5" t="s">
        <v>189</v>
      </c>
      <c r="G68" s="6"/>
      <c r="H68" s="5" t="s">
        <v>126</v>
      </c>
      <c r="I68" s="5" t="s">
        <v>130</v>
      </c>
      <c r="J68" s="5" t="s">
        <v>190</v>
      </c>
      <c r="K68" s="5" t="s">
        <v>22</v>
      </c>
      <c r="L68" s="5" t="s">
        <v>32</v>
      </c>
      <c r="M68" s="8">
        <v>42798</v>
      </c>
      <c r="N68" s="5" t="s">
        <v>67</v>
      </c>
      <c r="O68" s="5" t="s">
        <v>25</v>
      </c>
      <c r="P68" s="5">
        <v>2371616</v>
      </c>
      <c r="Q68" s="14"/>
    </row>
    <row r="69" spans="1:17" ht="12.75" x14ac:dyDescent="0.2">
      <c r="A69" s="4">
        <v>42829</v>
      </c>
      <c r="B69" s="5" t="s">
        <v>34</v>
      </c>
      <c r="C69" s="6"/>
      <c r="D69" s="5" t="s">
        <v>125</v>
      </c>
      <c r="E69" s="6"/>
      <c r="F69" s="7"/>
      <c r="G69" s="6"/>
      <c r="H69" s="5" t="s">
        <v>191</v>
      </c>
      <c r="I69" s="5" t="s">
        <v>56</v>
      </c>
      <c r="J69" s="5">
        <v>8902</v>
      </c>
      <c r="K69" s="6"/>
      <c r="L69" s="5" t="s">
        <v>37</v>
      </c>
      <c r="M69" s="8">
        <v>42830</v>
      </c>
      <c r="N69" s="5" t="s">
        <v>33</v>
      </c>
      <c r="O69" s="5" t="s">
        <v>25</v>
      </c>
      <c r="P69" s="5">
        <v>2418794</v>
      </c>
      <c r="Q69" s="14"/>
    </row>
    <row r="70" spans="1:17" ht="12.75" x14ac:dyDescent="0.2">
      <c r="A70" s="4">
        <v>41142</v>
      </c>
      <c r="B70" s="5" t="s">
        <v>38</v>
      </c>
      <c r="C70" s="5" t="s">
        <v>39</v>
      </c>
      <c r="D70" s="5" t="s">
        <v>35</v>
      </c>
      <c r="E70" s="6"/>
      <c r="F70" s="7"/>
      <c r="G70" s="6"/>
      <c r="H70" s="5" t="s">
        <v>93</v>
      </c>
      <c r="I70" s="5" t="s">
        <v>50</v>
      </c>
      <c r="J70" s="5">
        <v>11218</v>
      </c>
      <c r="K70" s="6"/>
      <c r="L70" s="5" t="s">
        <v>47</v>
      </c>
      <c r="M70" s="8">
        <v>41142</v>
      </c>
      <c r="N70" s="5" t="s">
        <v>33</v>
      </c>
      <c r="O70" s="5" t="s">
        <v>25</v>
      </c>
      <c r="P70" s="5">
        <v>139273</v>
      </c>
      <c r="Q70" s="14"/>
    </row>
    <row r="71" spans="1:17" ht="12.75" x14ac:dyDescent="0.2">
      <c r="A71" s="4">
        <v>42804</v>
      </c>
      <c r="B71" s="5" t="s">
        <v>26</v>
      </c>
      <c r="C71" s="5" t="s">
        <v>38</v>
      </c>
      <c r="D71" s="5" t="s">
        <v>28</v>
      </c>
      <c r="E71" s="5" t="s">
        <v>48</v>
      </c>
      <c r="F71" s="7"/>
      <c r="G71" s="6"/>
      <c r="H71" s="5" t="s">
        <v>192</v>
      </c>
      <c r="I71" s="5" t="s">
        <v>56</v>
      </c>
      <c r="J71" s="5">
        <v>7747</v>
      </c>
      <c r="K71" s="6"/>
      <c r="L71" s="5" t="s">
        <v>37</v>
      </c>
      <c r="M71" s="8">
        <v>42808</v>
      </c>
      <c r="N71" s="5" t="s">
        <v>33</v>
      </c>
      <c r="O71" s="5" t="s">
        <v>25</v>
      </c>
      <c r="P71" s="5">
        <v>2380778</v>
      </c>
      <c r="Q71" s="14"/>
    </row>
    <row r="72" spans="1:17" ht="12.75" x14ac:dyDescent="0.2">
      <c r="A72" s="4">
        <v>42843</v>
      </c>
      <c r="B72" s="5" t="s">
        <v>193</v>
      </c>
      <c r="C72" s="5" t="s">
        <v>194</v>
      </c>
      <c r="D72" s="5" t="s">
        <v>195</v>
      </c>
      <c r="E72" s="6"/>
      <c r="F72" s="7"/>
      <c r="G72" s="5" t="s">
        <v>19</v>
      </c>
      <c r="H72" s="5" t="s">
        <v>196</v>
      </c>
      <c r="I72" s="5" t="s">
        <v>197</v>
      </c>
      <c r="J72" s="5">
        <v>4747</v>
      </c>
      <c r="K72" s="5" t="s">
        <v>22</v>
      </c>
      <c r="L72" s="5" t="s">
        <v>37</v>
      </c>
      <c r="M72" s="8">
        <v>42844</v>
      </c>
      <c r="N72" s="5" t="s">
        <v>33</v>
      </c>
      <c r="O72" s="5" t="s">
        <v>25</v>
      </c>
      <c r="P72" s="5">
        <v>2440513</v>
      </c>
      <c r="Q72" s="14"/>
    </row>
    <row r="73" spans="1:17" ht="12.75" x14ac:dyDescent="0.2">
      <c r="A73" s="4">
        <v>42843</v>
      </c>
      <c r="B73" s="5" t="s">
        <v>34</v>
      </c>
      <c r="C73" s="6"/>
      <c r="D73" s="5" t="s">
        <v>44</v>
      </c>
      <c r="E73" s="6"/>
      <c r="F73" s="7"/>
      <c r="G73" s="5" t="s">
        <v>19</v>
      </c>
      <c r="H73" s="5" t="s">
        <v>45</v>
      </c>
      <c r="I73" s="5" t="s">
        <v>99</v>
      </c>
      <c r="J73" s="5" t="s">
        <v>198</v>
      </c>
      <c r="K73" s="6"/>
      <c r="L73" s="5" t="s">
        <v>32</v>
      </c>
      <c r="M73" s="8">
        <v>42843</v>
      </c>
      <c r="N73" s="5" t="s">
        <v>24</v>
      </c>
      <c r="O73" s="5" t="s">
        <v>25</v>
      </c>
      <c r="P73" s="5">
        <v>2440285</v>
      </c>
      <c r="Q73" s="14"/>
    </row>
    <row r="74" spans="1:17" ht="12.75" x14ac:dyDescent="0.2">
      <c r="A74" s="4">
        <v>42845</v>
      </c>
      <c r="B74" s="5" t="s">
        <v>26</v>
      </c>
      <c r="C74" s="5" t="s">
        <v>34</v>
      </c>
      <c r="D74" s="5" t="s">
        <v>199</v>
      </c>
      <c r="E74" s="5" t="s">
        <v>200</v>
      </c>
      <c r="F74" s="7"/>
      <c r="G74" s="5" t="s">
        <v>19</v>
      </c>
      <c r="H74" s="5" t="s">
        <v>201</v>
      </c>
      <c r="I74" s="5" t="s">
        <v>94</v>
      </c>
      <c r="J74" s="5">
        <v>25302</v>
      </c>
      <c r="K74" s="5" t="s">
        <v>183</v>
      </c>
      <c r="L74" s="5" t="s">
        <v>23</v>
      </c>
      <c r="M74" s="8">
        <v>42846</v>
      </c>
      <c r="N74" s="5" t="s">
        <v>67</v>
      </c>
      <c r="O74" s="5" t="s">
        <v>25</v>
      </c>
      <c r="P74" s="5">
        <v>2444790</v>
      </c>
      <c r="Q74" s="14"/>
    </row>
    <row r="75" spans="1:17" ht="12.75" x14ac:dyDescent="0.2">
      <c r="A75" s="4">
        <v>42845</v>
      </c>
      <c r="B75" s="5" t="s">
        <v>57</v>
      </c>
      <c r="C75" s="5" t="s">
        <v>58</v>
      </c>
      <c r="D75" s="5" t="s">
        <v>163</v>
      </c>
      <c r="E75" s="6"/>
      <c r="F75" s="7"/>
      <c r="G75" s="5" t="s">
        <v>41</v>
      </c>
      <c r="H75" s="5" t="s">
        <v>119</v>
      </c>
      <c r="I75" s="5" t="s">
        <v>202</v>
      </c>
      <c r="J75" s="5" t="s">
        <v>203</v>
      </c>
      <c r="K75" s="6"/>
      <c r="L75" s="5" t="s">
        <v>32</v>
      </c>
      <c r="M75" s="8">
        <v>42846</v>
      </c>
      <c r="N75" s="5" t="s">
        <v>33</v>
      </c>
      <c r="O75" s="5" t="s">
        <v>25</v>
      </c>
      <c r="P75" s="5">
        <v>2444547</v>
      </c>
      <c r="Q75" s="14"/>
    </row>
    <row r="76" spans="1:17" ht="12.75" x14ac:dyDescent="0.2">
      <c r="A76" s="4">
        <v>42844</v>
      </c>
      <c r="B76" s="5" t="s">
        <v>38</v>
      </c>
      <c r="C76" s="5" t="s">
        <v>39</v>
      </c>
      <c r="D76" s="5" t="s">
        <v>52</v>
      </c>
      <c r="E76" s="6"/>
      <c r="F76" s="7"/>
      <c r="G76" s="6"/>
      <c r="H76" s="5" t="s">
        <v>126</v>
      </c>
      <c r="I76" s="5" t="s">
        <v>99</v>
      </c>
      <c r="J76" s="5">
        <v>19422</v>
      </c>
      <c r="K76" s="6"/>
      <c r="L76" s="5" t="s">
        <v>47</v>
      </c>
      <c r="M76" s="8">
        <v>42844</v>
      </c>
      <c r="N76" s="5" t="s">
        <v>33</v>
      </c>
      <c r="O76" s="5" t="s">
        <v>25</v>
      </c>
      <c r="P76" s="5">
        <v>2442270</v>
      </c>
      <c r="Q76" s="14"/>
    </row>
    <row r="77" spans="1:17" ht="12.75" x14ac:dyDescent="0.2">
      <c r="A77" s="4">
        <v>42846</v>
      </c>
      <c r="B77" s="5" t="s">
        <v>26</v>
      </c>
      <c r="C77" s="5" t="s">
        <v>34</v>
      </c>
      <c r="D77" s="5" t="s">
        <v>28</v>
      </c>
      <c r="E77" s="5" t="s">
        <v>48</v>
      </c>
      <c r="F77" s="7"/>
      <c r="G77" s="6"/>
      <c r="H77" s="5" t="s">
        <v>204</v>
      </c>
      <c r="I77" s="5" t="s">
        <v>21</v>
      </c>
      <c r="J77" s="5" t="s">
        <v>205</v>
      </c>
      <c r="K77" s="6"/>
      <c r="L77" s="5" t="s">
        <v>32</v>
      </c>
      <c r="M77" s="8">
        <v>42846</v>
      </c>
      <c r="N77" s="5" t="s">
        <v>33</v>
      </c>
      <c r="O77" s="5" t="s">
        <v>25</v>
      </c>
      <c r="P77" s="5">
        <v>2444577</v>
      </c>
      <c r="Q77" s="14"/>
    </row>
    <row r="78" spans="1:17" ht="12.75" x14ac:dyDescent="0.2">
      <c r="A78" s="4">
        <v>42844</v>
      </c>
      <c r="B78" s="5" t="s">
        <v>34</v>
      </c>
      <c r="C78" s="6"/>
      <c r="D78" s="5" t="s">
        <v>206</v>
      </c>
      <c r="E78" s="6"/>
      <c r="F78" s="7"/>
      <c r="G78" s="6"/>
      <c r="H78" s="5" t="s">
        <v>129</v>
      </c>
      <c r="I78" s="5" t="s">
        <v>79</v>
      </c>
      <c r="J78" s="5" t="s">
        <v>207</v>
      </c>
      <c r="K78" s="6"/>
      <c r="L78" s="5" t="s">
        <v>32</v>
      </c>
      <c r="M78" s="8">
        <v>42844</v>
      </c>
      <c r="N78" s="5" t="s">
        <v>33</v>
      </c>
      <c r="O78" s="5" t="s">
        <v>25</v>
      </c>
      <c r="P78" s="5">
        <v>2441982</v>
      </c>
      <c r="Q78" s="14"/>
    </row>
    <row r="79" spans="1:17" ht="12.75" x14ac:dyDescent="0.2">
      <c r="A79" s="4">
        <v>42845</v>
      </c>
      <c r="B79" s="5" t="s">
        <v>101</v>
      </c>
      <c r="C79" s="5" t="s">
        <v>107</v>
      </c>
      <c r="D79" s="5" t="s">
        <v>167</v>
      </c>
      <c r="E79" s="6"/>
      <c r="F79" s="7"/>
      <c r="G79" s="5" t="s">
        <v>19</v>
      </c>
      <c r="H79" s="5" t="s">
        <v>201</v>
      </c>
      <c r="I79" s="5" t="s">
        <v>21</v>
      </c>
      <c r="J79" s="5" t="s">
        <v>208</v>
      </c>
      <c r="K79" s="5" t="s">
        <v>115</v>
      </c>
      <c r="L79" s="5" t="s">
        <v>32</v>
      </c>
      <c r="M79" s="8">
        <v>42846</v>
      </c>
      <c r="N79" s="5" t="s">
        <v>24</v>
      </c>
      <c r="O79" s="5" t="s">
        <v>25</v>
      </c>
      <c r="P79" s="5">
        <v>2444123</v>
      </c>
      <c r="Q79" s="14"/>
    </row>
    <row r="80" spans="1:17" ht="12.75" x14ac:dyDescent="0.2">
      <c r="A80" s="4">
        <v>42816</v>
      </c>
      <c r="B80" s="5" t="s">
        <v>16</v>
      </c>
      <c r="C80" s="6"/>
      <c r="D80" s="5" t="s">
        <v>209</v>
      </c>
      <c r="E80" s="5" t="s">
        <v>210</v>
      </c>
      <c r="F80" s="7"/>
      <c r="G80" s="5" t="s">
        <v>19</v>
      </c>
      <c r="H80" s="5" t="s">
        <v>20</v>
      </c>
      <c r="I80" s="5" t="s">
        <v>89</v>
      </c>
      <c r="J80" s="5">
        <v>30309</v>
      </c>
      <c r="K80" s="6"/>
      <c r="L80" s="5" t="s">
        <v>37</v>
      </c>
      <c r="M80" s="8">
        <v>42816</v>
      </c>
      <c r="N80" s="5" t="s">
        <v>33</v>
      </c>
      <c r="O80" s="5" t="s">
        <v>25</v>
      </c>
      <c r="P80" s="5">
        <v>2399982</v>
      </c>
      <c r="Q80" s="14"/>
    </row>
    <row r="81" spans="1:17" ht="12.75" x14ac:dyDescent="0.2">
      <c r="A81" s="4">
        <v>42800</v>
      </c>
      <c r="B81" s="5" t="s">
        <v>16</v>
      </c>
      <c r="C81" s="6"/>
      <c r="D81" s="5" t="s">
        <v>17</v>
      </c>
      <c r="E81" s="5" t="s">
        <v>132</v>
      </c>
      <c r="F81" s="5" t="s">
        <v>211</v>
      </c>
      <c r="G81" s="5" t="s">
        <v>41</v>
      </c>
      <c r="H81" s="5" t="s">
        <v>212</v>
      </c>
      <c r="I81" s="5" t="s">
        <v>89</v>
      </c>
      <c r="J81" s="5" t="s">
        <v>213</v>
      </c>
      <c r="K81" s="6"/>
      <c r="L81" s="5" t="s">
        <v>32</v>
      </c>
      <c r="M81" s="8">
        <v>42802</v>
      </c>
      <c r="N81" s="5" t="s">
        <v>33</v>
      </c>
      <c r="O81" s="5" t="s">
        <v>25</v>
      </c>
      <c r="P81" s="5">
        <v>2373228</v>
      </c>
      <c r="Q81" s="14"/>
    </row>
    <row r="82" spans="1:17" ht="12.75" x14ac:dyDescent="0.2">
      <c r="A82" s="4">
        <v>42832</v>
      </c>
      <c r="B82" s="5" t="s">
        <v>57</v>
      </c>
      <c r="C82" s="5" t="s">
        <v>58</v>
      </c>
      <c r="D82" s="5" t="s">
        <v>86</v>
      </c>
      <c r="E82" s="6"/>
      <c r="F82" s="7"/>
      <c r="G82" s="5" t="s">
        <v>19</v>
      </c>
      <c r="H82" s="5" t="s">
        <v>93</v>
      </c>
      <c r="I82" s="5" t="s">
        <v>214</v>
      </c>
      <c r="J82" s="5">
        <v>6484</v>
      </c>
      <c r="K82" s="6"/>
      <c r="L82" s="5" t="s">
        <v>37</v>
      </c>
      <c r="M82" s="8">
        <v>42832</v>
      </c>
      <c r="N82" s="5" t="s">
        <v>67</v>
      </c>
      <c r="O82" s="5" t="s">
        <v>25</v>
      </c>
      <c r="P82" s="5">
        <v>2425815</v>
      </c>
      <c r="Q82" s="14"/>
    </row>
    <row r="83" spans="1:17" ht="12.75" x14ac:dyDescent="0.2">
      <c r="A83" s="4">
        <v>42839</v>
      </c>
      <c r="B83" s="5" t="s">
        <v>38</v>
      </c>
      <c r="C83" s="5" t="s">
        <v>62</v>
      </c>
      <c r="D83" s="5" t="s">
        <v>52</v>
      </c>
      <c r="E83" s="6"/>
      <c r="F83" s="5" t="s">
        <v>215</v>
      </c>
      <c r="G83" s="5" t="s">
        <v>19</v>
      </c>
      <c r="H83" s="5" t="s">
        <v>55</v>
      </c>
      <c r="I83" s="5" t="s">
        <v>21</v>
      </c>
      <c r="J83" s="5" t="s">
        <v>216</v>
      </c>
      <c r="K83" s="6"/>
      <c r="L83" s="5" t="s">
        <v>32</v>
      </c>
      <c r="M83" s="8">
        <v>42839</v>
      </c>
      <c r="N83" s="5" t="s">
        <v>33</v>
      </c>
      <c r="O83" s="5" t="s">
        <v>25</v>
      </c>
      <c r="P83" s="5">
        <v>2436277</v>
      </c>
      <c r="Q83" s="14"/>
    </row>
    <row r="84" spans="1:17" ht="12.75" x14ac:dyDescent="0.2">
      <c r="A84" s="4">
        <v>42846</v>
      </c>
      <c r="B84" s="5" t="s">
        <v>16</v>
      </c>
      <c r="C84" s="6"/>
      <c r="D84" s="5" t="s">
        <v>17</v>
      </c>
      <c r="E84" s="5" t="s">
        <v>217</v>
      </c>
      <c r="F84" s="7"/>
      <c r="G84" s="6"/>
      <c r="H84" s="5" t="s">
        <v>20</v>
      </c>
      <c r="I84" s="5" t="s">
        <v>54</v>
      </c>
      <c r="J84" s="5">
        <v>34201</v>
      </c>
      <c r="K84" s="6"/>
      <c r="L84" s="5" t="s">
        <v>32</v>
      </c>
      <c r="M84" s="8">
        <v>42851</v>
      </c>
      <c r="N84" s="5" t="s">
        <v>51</v>
      </c>
      <c r="O84" s="5" t="s">
        <v>25</v>
      </c>
      <c r="P84" s="5">
        <v>2446912</v>
      </c>
      <c r="Q84" s="14"/>
    </row>
    <row r="85" spans="1:17" ht="12.75" x14ac:dyDescent="0.2">
      <c r="A85" s="4">
        <v>42798</v>
      </c>
      <c r="B85" s="5" t="s">
        <v>101</v>
      </c>
      <c r="C85" s="5" t="s">
        <v>102</v>
      </c>
      <c r="D85" s="5" t="s">
        <v>103</v>
      </c>
      <c r="E85" s="6"/>
      <c r="F85" s="7"/>
      <c r="G85" s="6"/>
      <c r="H85" s="5" t="s">
        <v>218</v>
      </c>
      <c r="I85" s="5" t="s">
        <v>31</v>
      </c>
      <c r="J85" s="5">
        <v>60653</v>
      </c>
      <c r="K85" s="6"/>
      <c r="L85" s="5" t="s">
        <v>32</v>
      </c>
      <c r="M85" s="8">
        <v>42798</v>
      </c>
      <c r="N85" s="5" t="s">
        <v>33</v>
      </c>
      <c r="O85" s="5" t="s">
        <v>25</v>
      </c>
      <c r="P85" s="5">
        <v>2371938</v>
      </c>
      <c r="Q85" s="14"/>
    </row>
    <row r="86" spans="1:17" ht="12.75" x14ac:dyDescent="0.2">
      <c r="A86" s="4">
        <v>42845</v>
      </c>
      <c r="B86" s="5" t="s">
        <v>34</v>
      </c>
      <c r="C86" s="6"/>
      <c r="D86" s="5" t="s">
        <v>112</v>
      </c>
      <c r="E86" s="6"/>
      <c r="F86" s="7"/>
      <c r="G86" s="5" t="s">
        <v>219</v>
      </c>
      <c r="H86" s="5" t="s">
        <v>60</v>
      </c>
      <c r="I86" s="5" t="s">
        <v>21</v>
      </c>
      <c r="J86" s="5">
        <v>78727</v>
      </c>
      <c r="K86" s="6"/>
      <c r="L86" s="5" t="s">
        <v>32</v>
      </c>
      <c r="M86" s="8">
        <v>42845</v>
      </c>
      <c r="N86" s="5" t="s">
        <v>67</v>
      </c>
      <c r="O86" s="5" t="s">
        <v>25</v>
      </c>
      <c r="P86" s="5">
        <v>2444855</v>
      </c>
      <c r="Q86" s="14"/>
    </row>
    <row r="87" spans="1:17" ht="12.75" x14ac:dyDescent="0.2">
      <c r="A87" s="4">
        <v>42843</v>
      </c>
      <c r="B87" s="5" t="s">
        <v>101</v>
      </c>
      <c r="C87" s="5" t="s">
        <v>102</v>
      </c>
      <c r="D87" s="5" t="s">
        <v>220</v>
      </c>
      <c r="E87" s="6"/>
      <c r="F87" s="7"/>
      <c r="G87" s="5" t="s">
        <v>19</v>
      </c>
      <c r="H87" s="5" t="s">
        <v>221</v>
      </c>
      <c r="I87" s="5" t="s">
        <v>43</v>
      </c>
      <c r="J87" s="5" t="s">
        <v>222</v>
      </c>
      <c r="K87" s="5" t="s">
        <v>22</v>
      </c>
      <c r="L87" s="5" t="s">
        <v>32</v>
      </c>
      <c r="M87" s="8">
        <v>42843</v>
      </c>
      <c r="N87" s="5" t="s">
        <v>33</v>
      </c>
      <c r="O87" s="5" t="s">
        <v>25</v>
      </c>
      <c r="P87" s="5">
        <v>2440401</v>
      </c>
      <c r="Q87" s="14"/>
    </row>
    <row r="88" spans="1:17" ht="12.75" x14ac:dyDescent="0.2">
      <c r="A88" s="4">
        <v>42828</v>
      </c>
      <c r="B88" s="5" t="s">
        <v>16</v>
      </c>
      <c r="C88" s="6"/>
      <c r="D88" s="5" t="s">
        <v>17</v>
      </c>
      <c r="E88" s="5" t="s">
        <v>217</v>
      </c>
      <c r="F88" s="7"/>
      <c r="G88" s="6"/>
      <c r="H88" s="5" t="s">
        <v>111</v>
      </c>
      <c r="I88" s="5" t="s">
        <v>127</v>
      </c>
      <c r="J88" s="5">
        <v>20032</v>
      </c>
      <c r="K88" s="6"/>
      <c r="L88" s="5" t="s">
        <v>32</v>
      </c>
      <c r="M88" s="8">
        <v>42828</v>
      </c>
      <c r="N88" s="5" t="s">
        <v>33</v>
      </c>
      <c r="O88" s="5" t="s">
        <v>25</v>
      </c>
      <c r="P88" s="5">
        <v>2417137</v>
      </c>
      <c r="Q88" s="14"/>
    </row>
    <row r="89" spans="1:17" ht="12.75" x14ac:dyDescent="0.2">
      <c r="A89" s="4">
        <v>42496</v>
      </c>
      <c r="B89" s="5" t="s">
        <v>26</v>
      </c>
      <c r="C89" s="5" t="s">
        <v>27</v>
      </c>
      <c r="D89" s="5" t="s">
        <v>199</v>
      </c>
      <c r="E89" s="5" t="s">
        <v>200</v>
      </c>
      <c r="F89" s="5" t="s">
        <v>223</v>
      </c>
      <c r="G89" s="6"/>
      <c r="H89" s="5" t="s">
        <v>224</v>
      </c>
      <c r="I89" s="5" t="s">
        <v>43</v>
      </c>
      <c r="J89" s="5" t="s">
        <v>225</v>
      </c>
      <c r="K89" s="6"/>
      <c r="L89" s="5" t="s">
        <v>32</v>
      </c>
      <c r="M89" s="8">
        <v>42496</v>
      </c>
      <c r="N89" s="5" t="s">
        <v>33</v>
      </c>
      <c r="O89" s="5" t="s">
        <v>68</v>
      </c>
      <c r="P89" s="5">
        <v>1914423</v>
      </c>
      <c r="Q89" s="14"/>
    </row>
    <row r="90" spans="1:17" ht="12.75" x14ac:dyDescent="0.2">
      <c r="A90" s="4">
        <v>42798</v>
      </c>
      <c r="B90" s="5" t="s">
        <v>26</v>
      </c>
      <c r="C90" s="5" t="s">
        <v>34</v>
      </c>
      <c r="D90" s="5" t="s">
        <v>199</v>
      </c>
      <c r="E90" s="5" t="s">
        <v>200</v>
      </c>
      <c r="F90" s="7"/>
      <c r="G90" s="6"/>
      <c r="H90" s="5" t="s">
        <v>226</v>
      </c>
      <c r="I90" s="5" t="s">
        <v>227</v>
      </c>
      <c r="J90" s="5">
        <v>43235</v>
      </c>
      <c r="K90" s="6"/>
      <c r="L90" s="5" t="s">
        <v>32</v>
      </c>
      <c r="M90" s="8">
        <v>42798</v>
      </c>
      <c r="N90" s="5" t="s">
        <v>33</v>
      </c>
      <c r="O90" s="5" t="s">
        <v>25</v>
      </c>
      <c r="P90" s="5">
        <v>2371593</v>
      </c>
      <c r="Q90" s="14"/>
    </row>
    <row r="91" spans="1:17" ht="12.75" x14ac:dyDescent="0.2">
      <c r="A91" s="4">
        <v>42798</v>
      </c>
      <c r="B91" s="5" t="s">
        <v>26</v>
      </c>
      <c r="C91" s="5" t="s">
        <v>34</v>
      </c>
      <c r="D91" s="5" t="s">
        <v>199</v>
      </c>
      <c r="E91" s="5" t="s">
        <v>228</v>
      </c>
      <c r="F91" s="7"/>
      <c r="G91" s="6"/>
      <c r="H91" s="5" t="s">
        <v>143</v>
      </c>
      <c r="I91" s="5" t="s">
        <v>120</v>
      </c>
      <c r="J91" s="5">
        <v>27597</v>
      </c>
      <c r="K91" s="6"/>
      <c r="L91" s="5" t="s">
        <v>32</v>
      </c>
      <c r="M91" s="8">
        <v>42798</v>
      </c>
      <c r="N91" s="5" t="s">
        <v>33</v>
      </c>
      <c r="O91" s="5" t="s">
        <v>25</v>
      </c>
      <c r="P91" s="5">
        <v>2371642</v>
      </c>
      <c r="Q91" s="14"/>
    </row>
    <row r="92" spans="1:17" ht="12.75" x14ac:dyDescent="0.2">
      <c r="A92" s="4">
        <v>42842</v>
      </c>
      <c r="B92" s="5" t="s">
        <v>34</v>
      </c>
      <c r="C92" s="6"/>
      <c r="D92" s="5" t="s">
        <v>125</v>
      </c>
      <c r="E92" s="6"/>
      <c r="F92" s="7"/>
      <c r="G92" s="5" t="s">
        <v>19</v>
      </c>
      <c r="H92" s="5" t="s">
        <v>36</v>
      </c>
      <c r="I92" s="5" t="s">
        <v>151</v>
      </c>
      <c r="J92" s="5">
        <v>80221</v>
      </c>
      <c r="K92" s="6"/>
      <c r="L92" s="5" t="s">
        <v>23</v>
      </c>
      <c r="M92" s="8">
        <v>42842</v>
      </c>
      <c r="N92" s="5" t="s">
        <v>33</v>
      </c>
      <c r="O92" s="5" t="s">
        <v>25</v>
      </c>
      <c r="P92" s="5">
        <v>2437474</v>
      </c>
      <c r="Q92" s="14"/>
    </row>
    <row r="93" spans="1:17" ht="12.75" x14ac:dyDescent="0.2">
      <c r="A93" s="4">
        <v>42843</v>
      </c>
      <c r="B93" s="5" t="s">
        <v>34</v>
      </c>
      <c r="C93" s="6"/>
      <c r="D93" s="5" t="s">
        <v>229</v>
      </c>
      <c r="E93" s="6"/>
      <c r="F93" s="7"/>
      <c r="G93" s="5" t="s">
        <v>41</v>
      </c>
      <c r="H93" s="5" t="s">
        <v>60</v>
      </c>
      <c r="I93" s="5" t="s">
        <v>99</v>
      </c>
      <c r="J93" s="5">
        <v>15963</v>
      </c>
      <c r="K93" s="5" t="s">
        <v>22</v>
      </c>
      <c r="L93" s="5" t="s">
        <v>47</v>
      </c>
      <c r="M93" s="8">
        <v>42843</v>
      </c>
      <c r="N93" s="5" t="s">
        <v>33</v>
      </c>
      <c r="O93" s="5" t="s">
        <v>25</v>
      </c>
      <c r="P93" s="5">
        <v>2440352</v>
      </c>
      <c r="Q93" s="14"/>
    </row>
    <row r="94" spans="1:17" ht="12.75" x14ac:dyDescent="0.2">
      <c r="A94" s="4">
        <v>42843</v>
      </c>
      <c r="B94" s="5" t="s">
        <v>69</v>
      </c>
      <c r="C94" s="5" t="s">
        <v>95</v>
      </c>
      <c r="D94" s="5" t="s">
        <v>71</v>
      </c>
      <c r="E94" s="5" t="s">
        <v>230</v>
      </c>
      <c r="F94" s="7"/>
      <c r="G94" s="6"/>
      <c r="H94" s="5" t="s">
        <v>98</v>
      </c>
      <c r="I94" s="5" t="s">
        <v>231</v>
      </c>
      <c r="J94" s="5" t="s">
        <v>232</v>
      </c>
      <c r="K94" s="6"/>
      <c r="L94" s="5" t="s">
        <v>32</v>
      </c>
      <c r="M94" s="8">
        <v>42843</v>
      </c>
      <c r="N94" s="5" t="s">
        <v>51</v>
      </c>
      <c r="O94" s="5" t="s">
        <v>25</v>
      </c>
      <c r="P94" s="5">
        <v>2440969</v>
      </c>
      <c r="Q94" s="14"/>
    </row>
    <row r="95" spans="1:17" ht="12.75" x14ac:dyDescent="0.2">
      <c r="A95" s="4">
        <v>42845</v>
      </c>
      <c r="B95" s="5" t="s">
        <v>26</v>
      </c>
      <c r="C95" s="5" t="s">
        <v>233</v>
      </c>
      <c r="D95" s="5" t="s">
        <v>199</v>
      </c>
      <c r="E95" s="5" t="s">
        <v>228</v>
      </c>
      <c r="F95" s="7"/>
      <c r="G95" s="6"/>
      <c r="H95" s="5" t="s">
        <v>234</v>
      </c>
      <c r="I95" s="5" t="s">
        <v>21</v>
      </c>
      <c r="J95" s="5" t="s">
        <v>208</v>
      </c>
      <c r="K95" s="6"/>
      <c r="L95" s="5" t="s">
        <v>32</v>
      </c>
      <c r="M95" s="8">
        <v>42845</v>
      </c>
      <c r="N95" s="5" t="s">
        <v>33</v>
      </c>
      <c r="O95" s="5" t="s">
        <v>25</v>
      </c>
      <c r="P95" s="5">
        <v>2444285</v>
      </c>
      <c r="Q95" s="14"/>
    </row>
    <row r="96" spans="1:17" ht="12.75" x14ac:dyDescent="0.2">
      <c r="A96" s="4">
        <v>41274</v>
      </c>
      <c r="B96" s="5" t="s">
        <v>38</v>
      </c>
      <c r="C96" s="5" t="s">
        <v>39</v>
      </c>
      <c r="D96" s="5" t="s">
        <v>40</v>
      </c>
      <c r="E96" s="6"/>
      <c r="F96" s="7"/>
      <c r="G96" s="6"/>
      <c r="H96" s="5" t="s">
        <v>150</v>
      </c>
      <c r="I96" s="5" t="s">
        <v>177</v>
      </c>
      <c r="J96" s="5">
        <v>48320</v>
      </c>
      <c r="K96" s="6"/>
      <c r="L96" s="5" t="s">
        <v>184</v>
      </c>
      <c r="M96" s="8">
        <v>41276</v>
      </c>
      <c r="N96" s="5" t="s">
        <v>33</v>
      </c>
      <c r="O96" s="5" t="s">
        <v>25</v>
      </c>
      <c r="P96" s="5">
        <v>215643</v>
      </c>
      <c r="Q96" s="14"/>
    </row>
    <row r="97" spans="1:17" ht="12.75" x14ac:dyDescent="0.2">
      <c r="A97" s="4">
        <v>42846</v>
      </c>
      <c r="B97" s="5" t="s">
        <v>26</v>
      </c>
      <c r="C97" s="5" t="s">
        <v>27</v>
      </c>
      <c r="D97" s="5" t="s">
        <v>235</v>
      </c>
      <c r="E97" s="5" t="s">
        <v>236</v>
      </c>
      <c r="F97" s="7"/>
      <c r="G97" s="6"/>
      <c r="H97" s="5" t="s">
        <v>237</v>
      </c>
      <c r="I97" s="5" t="s">
        <v>130</v>
      </c>
      <c r="J97" s="5" t="s">
        <v>238</v>
      </c>
      <c r="K97" s="6"/>
      <c r="L97" s="5" t="s">
        <v>32</v>
      </c>
      <c r="M97" s="8">
        <v>42846</v>
      </c>
      <c r="N97" s="5" t="s">
        <v>33</v>
      </c>
      <c r="O97" s="5" t="s">
        <v>25</v>
      </c>
      <c r="P97" s="5">
        <v>2446884</v>
      </c>
      <c r="Q97" s="14"/>
    </row>
    <row r="98" spans="1:17" ht="12.75" x14ac:dyDescent="0.2">
      <c r="A98" s="4">
        <v>42833</v>
      </c>
      <c r="B98" s="5" t="s">
        <v>101</v>
      </c>
      <c r="C98" s="5" t="s">
        <v>239</v>
      </c>
      <c r="D98" s="5" t="s">
        <v>220</v>
      </c>
      <c r="E98" s="6"/>
      <c r="F98" s="5" t="s">
        <v>240</v>
      </c>
      <c r="G98" s="5" t="s">
        <v>19</v>
      </c>
      <c r="H98" s="5" t="s">
        <v>241</v>
      </c>
      <c r="I98" s="5" t="s">
        <v>43</v>
      </c>
      <c r="J98" s="5" t="s">
        <v>242</v>
      </c>
      <c r="K98" s="6"/>
      <c r="L98" s="5" t="s">
        <v>32</v>
      </c>
      <c r="M98" s="8">
        <v>42833</v>
      </c>
      <c r="N98" s="5" t="s">
        <v>33</v>
      </c>
      <c r="O98" s="5" t="s">
        <v>25</v>
      </c>
      <c r="P98" s="5">
        <v>2426136</v>
      </c>
      <c r="Q98" s="14"/>
    </row>
    <row r="99" spans="1:17" ht="12.75" x14ac:dyDescent="0.2">
      <c r="A99" s="4">
        <v>42843</v>
      </c>
      <c r="B99" s="5" t="s">
        <v>57</v>
      </c>
      <c r="C99" s="5" t="s">
        <v>58</v>
      </c>
      <c r="D99" s="5" t="s">
        <v>86</v>
      </c>
      <c r="E99" s="6"/>
      <c r="F99" s="7"/>
      <c r="G99" s="6"/>
      <c r="H99" s="5" t="s">
        <v>243</v>
      </c>
      <c r="I99" s="5" t="s">
        <v>244</v>
      </c>
      <c r="J99" s="5">
        <v>2151</v>
      </c>
      <c r="K99" s="6"/>
      <c r="L99" s="5" t="s">
        <v>37</v>
      </c>
      <c r="M99" s="8">
        <v>42843</v>
      </c>
      <c r="N99" s="5" t="s">
        <v>67</v>
      </c>
      <c r="O99" s="5" t="s">
        <v>25</v>
      </c>
      <c r="P99" s="5">
        <v>2439654</v>
      </c>
      <c r="Q99" s="14"/>
    </row>
    <row r="100" spans="1:17" ht="12.75" x14ac:dyDescent="0.2">
      <c r="A100" s="4">
        <v>42796</v>
      </c>
      <c r="B100" s="5" t="s">
        <v>38</v>
      </c>
      <c r="C100" s="5" t="s">
        <v>62</v>
      </c>
      <c r="D100" s="5" t="s">
        <v>52</v>
      </c>
      <c r="E100" s="6"/>
      <c r="F100" s="7"/>
      <c r="G100" s="6"/>
      <c r="H100" s="5" t="s">
        <v>245</v>
      </c>
      <c r="I100" s="5" t="s">
        <v>214</v>
      </c>
      <c r="J100" s="5">
        <v>6360</v>
      </c>
      <c r="K100" s="6"/>
      <c r="L100" s="5" t="s">
        <v>23</v>
      </c>
      <c r="M100" s="8">
        <v>42800</v>
      </c>
      <c r="N100" s="5" t="s">
        <v>33</v>
      </c>
      <c r="O100" s="5" t="s">
        <v>25</v>
      </c>
      <c r="P100" s="5">
        <v>2369802</v>
      </c>
      <c r="Q100" s="14"/>
    </row>
    <row r="101" spans="1:17" ht="12.75" x14ac:dyDescent="0.2">
      <c r="A101" s="4">
        <v>42832</v>
      </c>
      <c r="B101" s="5" t="s">
        <v>34</v>
      </c>
      <c r="C101" s="6"/>
      <c r="D101" s="5" t="s">
        <v>246</v>
      </c>
      <c r="E101" s="6"/>
      <c r="F101" s="7"/>
      <c r="G101" s="5" t="s">
        <v>19</v>
      </c>
      <c r="H101" s="5" t="s">
        <v>113</v>
      </c>
      <c r="I101" s="5" t="s">
        <v>21</v>
      </c>
      <c r="J101" s="5">
        <v>79607</v>
      </c>
      <c r="K101" s="5" t="s">
        <v>115</v>
      </c>
      <c r="L101" s="5" t="s">
        <v>32</v>
      </c>
      <c r="M101" s="8">
        <v>42832</v>
      </c>
      <c r="N101" s="5" t="s">
        <v>33</v>
      </c>
      <c r="O101" s="5" t="s">
        <v>25</v>
      </c>
      <c r="P101" s="5">
        <v>2423941</v>
      </c>
      <c r="Q101" s="14"/>
    </row>
    <row r="102" spans="1:17" ht="12.75" x14ac:dyDescent="0.2">
      <c r="A102" s="4">
        <v>42834</v>
      </c>
      <c r="B102" s="5" t="s">
        <v>34</v>
      </c>
      <c r="C102" s="6"/>
      <c r="D102" s="5" t="s">
        <v>247</v>
      </c>
      <c r="E102" s="6"/>
      <c r="F102" s="7"/>
      <c r="G102" s="6"/>
      <c r="H102" s="5" t="s">
        <v>191</v>
      </c>
      <c r="I102" s="5" t="s">
        <v>172</v>
      </c>
      <c r="J102" s="5">
        <v>85139</v>
      </c>
      <c r="K102" s="6"/>
      <c r="L102" s="5" t="s">
        <v>32</v>
      </c>
      <c r="M102" s="8">
        <v>42834</v>
      </c>
      <c r="N102" s="5" t="s">
        <v>33</v>
      </c>
      <c r="O102" s="5" t="s">
        <v>25</v>
      </c>
      <c r="P102" s="5">
        <v>2426593</v>
      </c>
      <c r="Q102" s="14"/>
    </row>
    <row r="103" spans="1:17" ht="12.75" x14ac:dyDescent="0.2">
      <c r="A103" s="4">
        <v>42794</v>
      </c>
      <c r="B103" s="5" t="s">
        <v>26</v>
      </c>
      <c r="C103" s="5" t="s">
        <v>27</v>
      </c>
      <c r="D103" s="5" t="s">
        <v>122</v>
      </c>
      <c r="E103" s="5" t="s">
        <v>248</v>
      </c>
      <c r="F103" s="7"/>
      <c r="G103" s="6"/>
      <c r="H103" s="5" t="s">
        <v>249</v>
      </c>
      <c r="I103" s="6"/>
      <c r="J103" s="6"/>
      <c r="K103" s="6"/>
      <c r="L103" s="5" t="s">
        <v>32</v>
      </c>
      <c r="M103" s="8">
        <v>42798</v>
      </c>
      <c r="N103" s="5" t="s">
        <v>33</v>
      </c>
      <c r="O103" s="5" t="s">
        <v>25</v>
      </c>
      <c r="P103" s="5">
        <v>2364897</v>
      </c>
      <c r="Q103" s="14"/>
    </row>
    <row r="104" spans="1:17" ht="12.75" x14ac:dyDescent="0.2">
      <c r="A104" s="4">
        <v>42845</v>
      </c>
      <c r="B104" s="5" t="s">
        <v>57</v>
      </c>
      <c r="C104" s="5" t="s">
        <v>58</v>
      </c>
      <c r="D104" s="5" t="s">
        <v>86</v>
      </c>
      <c r="E104" s="6"/>
      <c r="F104" s="7"/>
      <c r="G104" s="6"/>
      <c r="H104" s="5" t="s">
        <v>93</v>
      </c>
      <c r="I104" s="5" t="s">
        <v>79</v>
      </c>
      <c r="J104" s="5" t="s">
        <v>207</v>
      </c>
      <c r="K104" s="6"/>
      <c r="L104" s="5" t="s">
        <v>32</v>
      </c>
      <c r="M104" s="8">
        <v>42845</v>
      </c>
      <c r="N104" s="5" t="s">
        <v>51</v>
      </c>
      <c r="O104" s="5" t="s">
        <v>25</v>
      </c>
      <c r="P104" s="5">
        <v>2443787</v>
      </c>
      <c r="Q104" s="14"/>
    </row>
    <row r="105" spans="1:17" ht="12.75" x14ac:dyDescent="0.2">
      <c r="A105" s="4">
        <v>42840</v>
      </c>
      <c r="B105" s="5" t="s">
        <v>57</v>
      </c>
      <c r="C105" s="5" t="s">
        <v>58</v>
      </c>
      <c r="D105" s="5" t="s">
        <v>86</v>
      </c>
      <c r="E105" s="6"/>
      <c r="F105" s="7"/>
      <c r="G105" s="5" t="s">
        <v>19</v>
      </c>
      <c r="H105" s="5" t="s">
        <v>45</v>
      </c>
      <c r="I105" s="5" t="s">
        <v>120</v>
      </c>
      <c r="J105" s="6"/>
      <c r="K105" s="6"/>
      <c r="L105" s="5" t="s">
        <v>32</v>
      </c>
      <c r="M105" s="8">
        <v>42842</v>
      </c>
      <c r="N105" s="5" t="s">
        <v>33</v>
      </c>
      <c r="O105" s="5" t="s">
        <v>25</v>
      </c>
      <c r="P105" s="5">
        <v>2436823</v>
      </c>
      <c r="Q105" s="14"/>
    </row>
    <row r="106" spans="1:17" ht="12.75" x14ac:dyDescent="0.2">
      <c r="A106" s="4">
        <v>42843</v>
      </c>
      <c r="B106" s="5" t="s">
        <v>57</v>
      </c>
      <c r="C106" s="5" t="s">
        <v>250</v>
      </c>
      <c r="D106" s="5" t="s">
        <v>86</v>
      </c>
      <c r="E106" s="6"/>
      <c r="F106" s="7"/>
      <c r="G106" s="5" t="s">
        <v>219</v>
      </c>
      <c r="H106" s="5" t="s">
        <v>60</v>
      </c>
      <c r="I106" s="5" t="s">
        <v>50</v>
      </c>
      <c r="J106" s="5">
        <v>11967</v>
      </c>
      <c r="K106" s="6"/>
      <c r="L106" s="5" t="s">
        <v>37</v>
      </c>
      <c r="M106" s="8">
        <v>42843</v>
      </c>
      <c r="N106" s="5" t="s">
        <v>33</v>
      </c>
      <c r="O106" s="5" t="s">
        <v>25</v>
      </c>
      <c r="P106" s="5">
        <v>2441457</v>
      </c>
      <c r="Q106" s="14"/>
    </row>
    <row r="107" spans="1:17" ht="12.75" x14ac:dyDescent="0.2">
      <c r="A107" s="4">
        <v>41826</v>
      </c>
      <c r="B107" s="5" t="s">
        <v>38</v>
      </c>
      <c r="C107" s="5" t="s">
        <v>82</v>
      </c>
      <c r="D107" s="5" t="s">
        <v>52</v>
      </c>
      <c r="E107" s="6"/>
      <c r="F107" s="7"/>
      <c r="G107" s="6"/>
      <c r="H107" s="5" t="s">
        <v>83</v>
      </c>
      <c r="I107" s="5" t="s">
        <v>54</v>
      </c>
      <c r="J107" s="5">
        <v>34714</v>
      </c>
      <c r="K107" s="6"/>
      <c r="L107" s="5" t="s">
        <v>32</v>
      </c>
      <c r="M107" s="8">
        <v>41826</v>
      </c>
      <c r="N107" s="5" t="s">
        <v>33</v>
      </c>
      <c r="O107" s="5" t="s">
        <v>25</v>
      </c>
      <c r="P107" s="5">
        <v>924254</v>
      </c>
      <c r="Q107" s="14"/>
    </row>
    <row r="108" spans="1:17" ht="12.75" x14ac:dyDescent="0.2">
      <c r="A108" s="4">
        <v>42843</v>
      </c>
      <c r="B108" s="5" t="s">
        <v>26</v>
      </c>
      <c r="C108" s="5" t="s">
        <v>173</v>
      </c>
      <c r="D108" s="5" t="s">
        <v>28</v>
      </c>
      <c r="E108" s="5" t="s">
        <v>48</v>
      </c>
      <c r="F108" s="7"/>
      <c r="G108" s="6"/>
      <c r="H108" s="5" t="s">
        <v>251</v>
      </c>
      <c r="I108" s="5" t="s">
        <v>252</v>
      </c>
      <c r="J108" s="5">
        <v>46235</v>
      </c>
      <c r="K108" s="6"/>
      <c r="L108" s="5" t="s">
        <v>32</v>
      </c>
      <c r="M108" s="8">
        <v>42843</v>
      </c>
      <c r="N108" s="5" t="s">
        <v>170</v>
      </c>
      <c r="O108" s="5" t="s">
        <v>68</v>
      </c>
      <c r="P108" s="5">
        <v>2438909</v>
      </c>
      <c r="Q108" s="14"/>
    </row>
    <row r="109" spans="1:17" ht="12.75" x14ac:dyDescent="0.2">
      <c r="A109" s="4">
        <v>42798</v>
      </c>
      <c r="B109" s="5" t="s">
        <v>57</v>
      </c>
      <c r="C109" s="5" t="s">
        <v>92</v>
      </c>
      <c r="D109" s="5" t="s">
        <v>86</v>
      </c>
      <c r="E109" s="6"/>
      <c r="F109" s="7"/>
      <c r="G109" s="6"/>
      <c r="H109" s="5" t="s">
        <v>129</v>
      </c>
      <c r="I109" s="5" t="s">
        <v>79</v>
      </c>
      <c r="J109" s="5">
        <v>20852</v>
      </c>
      <c r="K109" s="6"/>
      <c r="L109" s="5" t="s">
        <v>32</v>
      </c>
      <c r="M109" s="8">
        <v>42798</v>
      </c>
      <c r="N109" s="5" t="s">
        <v>33</v>
      </c>
      <c r="O109" s="5" t="s">
        <v>25</v>
      </c>
      <c r="P109" s="5">
        <v>2371846</v>
      </c>
      <c r="Q109" s="14"/>
    </row>
    <row r="110" spans="1:17" ht="12.75" x14ac:dyDescent="0.2">
      <c r="A110" s="4">
        <v>42798</v>
      </c>
      <c r="B110" s="5" t="s">
        <v>16</v>
      </c>
      <c r="C110" s="6"/>
      <c r="D110" s="5" t="s">
        <v>109</v>
      </c>
      <c r="E110" s="5" t="s">
        <v>253</v>
      </c>
      <c r="F110" s="7"/>
      <c r="G110" s="6"/>
      <c r="H110" s="5" t="s">
        <v>111</v>
      </c>
      <c r="I110" s="5" t="s">
        <v>89</v>
      </c>
      <c r="J110" s="5">
        <v>30122</v>
      </c>
      <c r="K110" s="6"/>
      <c r="L110" s="5" t="s">
        <v>32</v>
      </c>
      <c r="M110" s="8">
        <v>42798</v>
      </c>
      <c r="N110" s="5" t="s">
        <v>33</v>
      </c>
      <c r="O110" s="5" t="s">
        <v>25</v>
      </c>
      <c r="P110" s="5">
        <v>2371764</v>
      </c>
      <c r="Q110" s="14"/>
    </row>
    <row r="111" spans="1:17" ht="12.75" x14ac:dyDescent="0.2">
      <c r="A111" s="4">
        <v>42843</v>
      </c>
      <c r="B111" s="5" t="s">
        <v>26</v>
      </c>
      <c r="C111" s="5" t="s">
        <v>34</v>
      </c>
      <c r="D111" s="5" t="s">
        <v>199</v>
      </c>
      <c r="E111" s="5" t="s">
        <v>200</v>
      </c>
      <c r="F111" s="7"/>
      <c r="G111" s="6"/>
      <c r="H111" s="5" t="s">
        <v>124</v>
      </c>
      <c r="I111" s="5" t="s">
        <v>54</v>
      </c>
      <c r="J111" s="5">
        <v>33614</v>
      </c>
      <c r="K111" s="6"/>
      <c r="L111" s="5" t="s">
        <v>32</v>
      </c>
      <c r="M111" s="8">
        <v>42843</v>
      </c>
      <c r="N111" s="5" t="s">
        <v>33</v>
      </c>
      <c r="O111" s="5" t="s">
        <v>25</v>
      </c>
      <c r="P111" s="5">
        <v>2441095</v>
      </c>
      <c r="Q111" s="14"/>
    </row>
    <row r="112" spans="1:17" ht="12.75" x14ac:dyDescent="0.2">
      <c r="A112" s="4">
        <v>42489</v>
      </c>
      <c r="B112" s="5" t="s">
        <v>16</v>
      </c>
      <c r="C112" s="6"/>
      <c r="D112" s="5" t="s">
        <v>17</v>
      </c>
      <c r="E112" s="5" t="s">
        <v>18</v>
      </c>
      <c r="F112" s="7"/>
      <c r="G112" s="5" t="s">
        <v>19</v>
      </c>
      <c r="H112" s="5" t="s">
        <v>254</v>
      </c>
      <c r="I112" s="5" t="s">
        <v>202</v>
      </c>
      <c r="J112" s="5">
        <v>89031</v>
      </c>
      <c r="K112" s="6"/>
      <c r="L112" s="5" t="s">
        <v>32</v>
      </c>
      <c r="M112" s="8">
        <v>42489</v>
      </c>
      <c r="N112" s="5" t="s">
        <v>33</v>
      </c>
      <c r="O112" s="5" t="s">
        <v>25</v>
      </c>
      <c r="P112" s="5">
        <v>1901482</v>
      </c>
      <c r="Q112" s="14"/>
    </row>
    <row r="113" spans="1:17" ht="12.75" x14ac:dyDescent="0.2">
      <c r="A113" s="4">
        <v>42829</v>
      </c>
      <c r="B113" s="5" t="s">
        <v>16</v>
      </c>
      <c r="C113" s="6"/>
      <c r="D113" s="5" t="s">
        <v>17</v>
      </c>
      <c r="E113" s="5" t="s">
        <v>18</v>
      </c>
      <c r="F113" s="7"/>
      <c r="G113" s="6"/>
      <c r="H113" s="5" t="s">
        <v>111</v>
      </c>
      <c r="I113" s="5" t="s">
        <v>252</v>
      </c>
      <c r="J113" s="5">
        <v>46226</v>
      </c>
      <c r="K113" s="6"/>
      <c r="L113" s="5" t="s">
        <v>23</v>
      </c>
      <c r="M113" s="8">
        <v>42829</v>
      </c>
      <c r="N113" s="5" t="s">
        <v>24</v>
      </c>
      <c r="O113" s="5" t="s">
        <v>25</v>
      </c>
      <c r="P113" s="5">
        <v>2416121</v>
      </c>
      <c r="Q113" s="14"/>
    </row>
    <row r="114" spans="1:17" ht="12.75" x14ac:dyDescent="0.2">
      <c r="A114" s="4">
        <v>42825</v>
      </c>
      <c r="B114" s="5" t="s">
        <v>26</v>
      </c>
      <c r="C114" s="5" t="s">
        <v>233</v>
      </c>
      <c r="D114" s="5" t="s">
        <v>28</v>
      </c>
      <c r="E114" s="5" t="s">
        <v>135</v>
      </c>
      <c r="F114" s="7"/>
      <c r="G114" s="5" t="s">
        <v>41</v>
      </c>
      <c r="H114" s="5" t="s">
        <v>255</v>
      </c>
      <c r="I114" s="5" t="s">
        <v>252</v>
      </c>
      <c r="J114" s="5">
        <v>47807</v>
      </c>
      <c r="K114" s="6"/>
      <c r="L114" s="5" t="s">
        <v>32</v>
      </c>
      <c r="M114" s="8">
        <v>42858</v>
      </c>
      <c r="N114" s="5" t="s">
        <v>33</v>
      </c>
      <c r="O114" s="5" t="s">
        <v>25</v>
      </c>
      <c r="P114" s="5">
        <v>2414034</v>
      </c>
      <c r="Q114" s="14"/>
    </row>
    <row r="115" spans="1:17" ht="12.75" x14ac:dyDescent="0.2">
      <c r="A115" s="4">
        <v>42844</v>
      </c>
      <c r="B115" s="5" t="s">
        <v>38</v>
      </c>
      <c r="C115" s="5" t="s">
        <v>82</v>
      </c>
      <c r="D115" s="5" t="s">
        <v>52</v>
      </c>
      <c r="E115" s="6"/>
      <c r="F115" s="7"/>
      <c r="G115" s="6"/>
      <c r="H115" s="5" t="s">
        <v>256</v>
      </c>
      <c r="I115" s="5" t="s">
        <v>227</v>
      </c>
      <c r="J115" s="5" t="s">
        <v>257</v>
      </c>
      <c r="K115" s="6"/>
      <c r="L115" s="5" t="s">
        <v>32</v>
      </c>
      <c r="M115" s="8">
        <v>42844</v>
      </c>
      <c r="N115" s="5" t="s">
        <v>51</v>
      </c>
      <c r="O115" s="5" t="s">
        <v>25</v>
      </c>
      <c r="P115" s="5">
        <v>2441788</v>
      </c>
      <c r="Q115" s="14"/>
    </row>
    <row r="116" spans="1:17" ht="12.75" x14ac:dyDescent="0.2">
      <c r="A116" s="4">
        <v>42825</v>
      </c>
      <c r="B116" s="5" t="s">
        <v>38</v>
      </c>
      <c r="C116" s="5" t="s">
        <v>182</v>
      </c>
      <c r="D116" s="5" t="s">
        <v>52</v>
      </c>
      <c r="E116" s="6"/>
      <c r="F116" s="5" t="s">
        <v>258</v>
      </c>
      <c r="G116" s="5" t="s">
        <v>19</v>
      </c>
      <c r="H116" s="5" t="s">
        <v>93</v>
      </c>
      <c r="I116" s="5" t="s">
        <v>259</v>
      </c>
      <c r="J116" s="5" t="s">
        <v>260</v>
      </c>
      <c r="K116" s="6"/>
      <c r="L116" s="5" t="s">
        <v>32</v>
      </c>
      <c r="M116" s="8">
        <v>42828</v>
      </c>
      <c r="N116" s="5" t="s">
        <v>33</v>
      </c>
      <c r="O116" s="5" t="s">
        <v>25</v>
      </c>
      <c r="P116" s="5">
        <v>2412732</v>
      </c>
      <c r="Q116" s="14"/>
    </row>
    <row r="117" spans="1:17" ht="12.75" x14ac:dyDescent="0.2">
      <c r="A117" s="4">
        <v>42843</v>
      </c>
      <c r="B117" s="5" t="s">
        <v>38</v>
      </c>
      <c r="C117" s="5" t="s">
        <v>159</v>
      </c>
      <c r="D117" s="5" t="s">
        <v>52</v>
      </c>
      <c r="E117" s="6"/>
      <c r="F117" s="7"/>
      <c r="G117" s="6"/>
      <c r="H117" s="5" t="s">
        <v>261</v>
      </c>
      <c r="I117" s="5" t="s">
        <v>89</v>
      </c>
      <c r="J117" s="5" t="s">
        <v>262</v>
      </c>
      <c r="K117" s="6"/>
      <c r="L117" s="5" t="s">
        <v>32</v>
      </c>
      <c r="M117" s="8">
        <v>42843</v>
      </c>
      <c r="N117" s="5" t="s">
        <v>24</v>
      </c>
      <c r="O117" s="5" t="s">
        <v>25</v>
      </c>
      <c r="P117" s="5">
        <v>2441323</v>
      </c>
      <c r="Q117" s="14"/>
    </row>
    <row r="118" spans="1:17" ht="12.75" x14ac:dyDescent="0.2">
      <c r="A118" s="4">
        <v>42846</v>
      </c>
      <c r="B118" s="5" t="s">
        <v>57</v>
      </c>
      <c r="C118" s="5" t="s">
        <v>58</v>
      </c>
      <c r="D118" s="5" t="s">
        <v>144</v>
      </c>
      <c r="E118" s="6"/>
      <c r="F118" s="7"/>
      <c r="G118" s="5" t="s">
        <v>19</v>
      </c>
      <c r="H118" s="5" t="s">
        <v>263</v>
      </c>
      <c r="I118" s="5" t="s">
        <v>172</v>
      </c>
      <c r="J118" s="5" t="s">
        <v>264</v>
      </c>
      <c r="K118" s="6"/>
      <c r="L118" s="5" t="s">
        <v>32</v>
      </c>
      <c r="M118" s="8">
        <v>42846</v>
      </c>
      <c r="N118" s="5" t="s">
        <v>67</v>
      </c>
      <c r="O118" s="5" t="s">
        <v>25</v>
      </c>
      <c r="P118" s="5">
        <v>2447348</v>
      </c>
      <c r="Q118" s="14"/>
    </row>
    <row r="119" spans="1:17" ht="12.75" x14ac:dyDescent="0.2">
      <c r="A119" s="4">
        <v>42772</v>
      </c>
      <c r="B119" s="5" t="s">
        <v>101</v>
      </c>
      <c r="C119" s="5" t="s">
        <v>107</v>
      </c>
      <c r="D119" s="5" t="s">
        <v>167</v>
      </c>
      <c r="E119" s="6"/>
      <c r="F119" s="5" t="s">
        <v>265</v>
      </c>
      <c r="G119" s="6"/>
      <c r="H119" s="5" t="s">
        <v>266</v>
      </c>
      <c r="I119" s="5" t="s">
        <v>120</v>
      </c>
      <c r="J119" s="5" t="s">
        <v>267</v>
      </c>
      <c r="K119" s="6"/>
      <c r="L119" s="5" t="s">
        <v>32</v>
      </c>
      <c r="M119" s="8">
        <v>42798</v>
      </c>
      <c r="N119" s="5" t="s">
        <v>170</v>
      </c>
      <c r="O119" s="5" t="s">
        <v>68</v>
      </c>
      <c r="P119" s="5">
        <v>2329445</v>
      </c>
      <c r="Q119" s="14"/>
    </row>
    <row r="120" spans="1:17" ht="12.75" x14ac:dyDescent="0.2">
      <c r="A120" s="4">
        <v>42832</v>
      </c>
      <c r="B120" s="5" t="s">
        <v>38</v>
      </c>
      <c r="C120" s="5" t="s">
        <v>159</v>
      </c>
      <c r="D120" s="5" t="s">
        <v>40</v>
      </c>
      <c r="E120" s="6"/>
      <c r="F120" s="7"/>
      <c r="G120" s="6"/>
      <c r="H120" s="5" t="s">
        <v>192</v>
      </c>
      <c r="I120" s="5" t="s">
        <v>54</v>
      </c>
      <c r="J120" s="5">
        <v>33441</v>
      </c>
      <c r="K120" s="6"/>
      <c r="L120" s="5" t="s">
        <v>23</v>
      </c>
      <c r="M120" s="8">
        <v>42832</v>
      </c>
      <c r="N120" s="5" t="s">
        <v>33</v>
      </c>
      <c r="O120" s="5" t="s">
        <v>25</v>
      </c>
      <c r="P120" s="5">
        <v>2424946</v>
      </c>
      <c r="Q120" s="14"/>
    </row>
    <row r="121" spans="1:17" ht="12.75" x14ac:dyDescent="0.2">
      <c r="A121" s="4">
        <v>42842</v>
      </c>
      <c r="B121" s="5" t="s">
        <v>38</v>
      </c>
      <c r="C121" s="5" t="s">
        <v>182</v>
      </c>
      <c r="D121" s="5" t="s">
        <v>187</v>
      </c>
      <c r="E121" s="6"/>
      <c r="F121" s="7"/>
      <c r="G121" s="5" t="s">
        <v>19</v>
      </c>
      <c r="H121" s="5" t="s">
        <v>93</v>
      </c>
      <c r="I121" s="5" t="s">
        <v>99</v>
      </c>
      <c r="J121" s="5" t="s">
        <v>268</v>
      </c>
      <c r="K121" s="5" t="s">
        <v>22</v>
      </c>
      <c r="L121" s="5" t="s">
        <v>32</v>
      </c>
      <c r="M121" s="8">
        <v>42843</v>
      </c>
      <c r="N121" s="5" t="s">
        <v>33</v>
      </c>
      <c r="O121" s="5" t="s">
        <v>25</v>
      </c>
      <c r="P121" s="5">
        <v>2437750</v>
      </c>
      <c r="Q121" s="14"/>
    </row>
    <row r="122" spans="1:17" ht="12.75" x14ac:dyDescent="0.2">
      <c r="A122" s="4">
        <v>42822</v>
      </c>
      <c r="B122" s="5" t="s">
        <v>34</v>
      </c>
      <c r="C122" s="6"/>
      <c r="D122" s="5" t="s">
        <v>269</v>
      </c>
      <c r="E122" s="6"/>
      <c r="F122" s="7"/>
      <c r="G122" s="6"/>
      <c r="H122" s="5" t="s">
        <v>129</v>
      </c>
      <c r="I122" s="5" t="s">
        <v>270</v>
      </c>
      <c r="J122" s="5" t="s">
        <v>260</v>
      </c>
      <c r="K122" s="6"/>
      <c r="L122" s="5" t="s">
        <v>32</v>
      </c>
      <c r="M122" s="8">
        <v>42822</v>
      </c>
      <c r="N122" s="5" t="s">
        <v>33</v>
      </c>
      <c r="O122" s="5" t="s">
        <v>25</v>
      </c>
      <c r="P122" s="5">
        <v>2406906</v>
      </c>
      <c r="Q122" s="14"/>
    </row>
    <row r="123" spans="1:17" ht="12.75" x14ac:dyDescent="0.2">
      <c r="A123" s="4">
        <v>42824</v>
      </c>
      <c r="B123" s="5" t="s">
        <v>16</v>
      </c>
      <c r="C123" s="6"/>
      <c r="D123" s="5" t="s">
        <v>17</v>
      </c>
      <c r="E123" s="5" t="s">
        <v>18</v>
      </c>
      <c r="F123" s="7"/>
      <c r="G123" s="6"/>
      <c r="H123" s="5" t="s">
        <v>55</v>
      </c>
      <c r="I123" s="5" t="s">
        <v>105</v>
      </c>
      <c r="J123" s="5" t="s">
        <v>271</v>
      </c>
      <c r="K123" s="5" t="s">
        <v>115</v>
      </c>
      <c r="L123" s="5" t="s">
        <v>32</v>
      </c>
      <c r="M123" s="8">
        <v>42851</v>
      </c>
      <c r="N123" s="5" t="s">
        <v>51</v>
      </c>
      <c r="O123" s="5" t="s">
        <v>25</v>
      </c>
      <c r="P123" s="5">
        <v>2410915</v>
      </c>
      <c r="Q123" s="14"/>
    </row>
    <row r="124" spans="1:17" ht="12.75" x14ac:dyDescent="0.2">
      <c r="A124" s="4">
        <v>42810</v>
      </c>
      <c r="B124" s="5" t="s">
        <v>38</v>
      </c>
      <c r="C124" s="5" t="s">
        <v>39</v>
      </c>
      <c r="D124" s="5" t="s">
        <v>187</v>
      </c>
      <c r="E124" s="6"/>
      <c r="F124" s="7"/>
      <c r="G124" s="5" t="s">
        <v>272</v>
      </c>
      <c r="H124" s="5" t="s">
        <v>273</v>
      </c>
      <c r="I124" s="5" t="s">
        <v>114</v>
      </c>
      <c r="J124" s="5">
        <v>20176</v>
      </c>
      <c r="K124" s="6"/>
      <c r="L124" s="5" t="s">
        <v>32</v>
      </c>
      <c r="M124" s="8">
        <v>42844</v>
      </c>
      <c r="N124" s="5" t="s">
        <v>33</v>
      </c>
      <c r="O124" s="5" t="s">
        <v>25</v>
      </c>
      <c r="P124" s="5">
        <v>2390487</v>
      </c>
      <c r="Q124" s="14"/>
    </row>
    <row r="125" spans="1:17" ht="12.75" x14ac:dyDescent="0.2">
      <c r="A125" s="4">
        <v>42845</v>
      </c>
      <c r="B125" s="5" t="s">
        <v>26</v>
      </c>
      <c r="C125" s="5" t="s">
        <v>233</v>
      </c>
      <c r="D125" s="5" t="s">
        <v>28</v>
      </c>
      <c r="E125" s="5" t="s">
        <v>48</v>
      </c>
      <c r="F125" s="7"/>
      <c r="G125" s="6"/>
      <c r="H125" s="5" t="s">
        <v>274</v>
      </c>
      <c r="I125" s="5" t="s">
        <v>54</v>
      </c>
      <c r="J125" s="5" t="s">
        <v>275</v>
      </c>
      <c r="K125" s="6"/>
      <c r="L125" s="5" t="s">
        <v>32</v>
      </c>
      <c r="M125" s="8">
        <v>42845</v>
      </c>
      <c r="N125" s="5" t="s">
        <v>33</v>
      </c>
      <c r="O125" s="5" t="s">
        <v>25</v>
      </c>
      <c r="P125" s="5">
        <v>2444869</v>
      </c>
      <c r="Q125" s="14"/>
    </row>
    <row r="126" spans="1:17" ht="12.75" x14ac:dyDescent="0.2">
      <c r="A126" s="4">
        <v>42844</v>
      </c>
      <c r="B126" s="5" t="s">
        <v>57</v>
      </c>
      <c r="C126" s="5" t="s">
        <v>58</v>
      </c>
      <c r="D126" s="5" t="s">
        <v>59</v>
      </c>
      <c r="E126" s="6"/>
      <c r="F126" s="7"/>
      <c r="G126" s="5" t="s">
        <v>19</v>
      </c>
      <c r="H126" s="5" t="s">
        <v>78</v>
      </c>
      <c r="I126" s="5" t="s">
        <v>89</v>
      </c>
      <c r="J126" s="5" t="s">
        <v>213</v>
      </c>
      <c r="K126" s="6"/>
      <c r="L126" s="5" t="s">
        <v>32</v>
      </c>
      <c r="M126" s="8">
        <v>42844</v>
      </c>
      <c r="N126" s="5" t="s">
        <v>67</v>
      </c>
      <c r="O126" s="5" t="s">
        <v>25</v>
      </c>
      <c r="P126" s="5">
        <v>2442124</v>
      </c>
      <c r="Q126" s="14"/>
    </row>
    <row r="127" spans="1:17" ht="12.75" x14ac:dyDescent="0.2">
      <c r="A127" s="4">
        <v>42835</v>
      </c>
      <c r="B127" s="5" t="s">
        <v>38</v>
      </c>
      <c r="C127" s="5" t="s">
        <v>39</v>
      </c>
      <c r="D127" s="5" t="s">
        <v>40</v>
      </c>
      <c r="E127" s="6"/>
      <c r="F127" s="7"/>
      <c r="G127" s="6"/>
      <c r="H127" s="5" t="s">
        <v>276</v>
      </c>
      <c r="I127" s="5" t="s">
        <v>56</v>
      </c>
      <c r="J127" s="5">
        <v>8832</v>
      </c>
      <c r="K127" s="5" t="s">
        <v>22</v>
      </c>
      <c r="L127" s="5" t="s">
        <v>23</v>
      </c>
      <c r="M127" s="8">
        <v>42835</v>
      </c>
      <c r="N127" s="5" t="s">
        <v>33</v>
      </c>
      <c r="O127" s="5" t="s">
        <v>68</v>
      </c>
      <c r="P127" s="5">
        <v>2428039</v>
      </c>
      <c r="Q127" s="14"/>
    </row>
    <row r="128" spans="1:17" ht="12.75" x14ac:dyDescent="0.2">
      <c r="A128" s="4">
        <v>42846</v>
      </c>
      <c r="B128" s="5" t="s">
        <v>26</v>
      </c>
      <c r="C128" s="5" t="s">
        <v>173</v>
      </c>
      <c r="D128" s="5" t="s">
        <v>28</v>
      </c>
      <c r="E128" s="5" t="s">
        <v>135</v>
      </c>
      <c r="F128" s="7"/>
      <c r="G128" s="6"/>
      <c r="H128" s="5" t="s">
        <v>277</v>
      </c>
      <c r="I128" s="5" t="s">
        <v>54</v>
      </c>
      <c r="J128" s="5" t="s">
        <v>278</v>
      </c>
      <c r="K128" s="6"/>
      <c r="L128" s="5" t="s">
        <v>32</v>
      </c>
      <c r="M128" s="8">
        <v>42846</v>
      </c>
      <c r="N128" s="5" t="s">
        <v>33</v>
      </c>
      <c r="O128" s="5" t="s">
        <v>25</v>
      </c>
      <c r="P128" s="5">
        <v>2445935</v>
      </c>
      <c r="Q128" s="14"/>
    </row>
    <row r="129" spans="1:17" ht="12.75" x14ac:dyDescent="0.2">
      <c r="A129" s="4">
        <v>42549</v>
      </c>
      <c r="B129" s="5" t="s">
        <v>26</v>
      </c>
      <c r="C129" s="5" t="s">
        <v>27</v>
      </c>
      <c r="D129" s="5" t="s">
        <v>279</v>
      </c>
      <c r="E129" s="5" t="s">
        <v>280</v>
      </c>
      <c r="F129" s="7"/>
      <c r="G129" s="6"/>
      <c r="H129" s="5" t="s">
        <v>124</v>
      </c>
      <c r="I129" s="5" t="s">
        <v>177</v>
      </c>
      <c r="J129" s="5">
        <v>48219</v>
      </c>
      <c r="K129" s="6"/>
      <c r="L129" s="5" t="s">
        <v>37</v>
      </c>
      <c r="M129" s="8">
        <v>42550</v>
      </c>
      <c r="N129" s="5" t="s">
        <v>33</v>
      </c>
      <c r="O129" s="5" t="s">
        <v>25</v>
      </c>
      <c r="P129" s="5">
        <v>1989521</v>
      </c>
      <c r="Q129" s="14"/>
    </row>
    <row r="130" spans="1:17" ht="12.75" x14ac:dyDescent="0.2">
      <c r="A130" s="4">
        <v>42798</v>
      </c>
      <c r="B130" s="5" t="s">
        <v>69</v>
      </c>
      <c r="C130" s="5" t="s">
        <v>70</v>
      </c>
      <c r="D130" s="5" t="s">
        <v>96</v>
      </c>
      <c r="E130" s="5" t="s">
        <v>97</v>
      </c>
      <c r="F130" s="5" t="s">
        <v>281</v>
      </c>
      <c r="G130" s="6"/>
      <c r="H130" s="5" t="s">
        <v>73</v>
      </c>
      <c r="I130" s="5" t="s">
        <v>130</v>
      </c>
      <c r="J130" s="5" t="s">
        <v>282</v>
      </c>
      <c r="K130" s="6"/>
      <c r="L130" s="5" t="s">
        <v>32</v>
      </c>
      <c r="M130" s="8">
        <v>42798</v>
      </c>
      <c r="N130" s="5" t="s">
        <v>33</v>
      </c>
      <c r="O130" s="5" t="s">
        <v>25</v>
      </c>
      <c r="P130" s="5">
        <v>2371677</v>
      </c>
      <c r="Q130" s="14"/>
    </row>
    <row r="131" spans="1:17" ht="12.75" x14ac:dyDescent="0.2">
      <c r="A131" s="4">
        <v>42842</v>
      </c>
      <c r="B131" s="5" t="s">
        <v>116</v>
      </c>
      <c r="C131" s="5" t="s">
        <v>283</v>
      </c>
      <c r="D131" s="5" t="s">
        <v>156</v>
      </c>
      <c r="E131" s="6"/>
      <c r="F131" s="7"/>
      <c r="G131" s="5" t="s">
        <v>41</v>
      </c>
      <c r="H131" s="5" t="s">
        <v>119</v>
      </c>
      <c r="I131" s="5" t="s">
        <v>21</v>
      </c>
      <c r="J131" s="5">
        <v>76053</v>
      </c>
      <c r="K131" s="6"/>
      <c r="L131" s="5" t="s">
        <v>23</v>
      </c>
      <c r="M131" s="8">
        <v>42843</v>
      </c>
      <c r="N131" s="5" t="s">
        <v>33</v>
      </c>
      <c r="O131" s="5" t="s">
        <v>25</v>
      </c>
      <c r="P131" s="5">
        <v>2438333</v>
      </c>
      <c r="Q131" s="14"/>
    </row>
    <row r="132" spans="1:17" ht="12.75" x14ac:dyDescent="0.2">
      <c r="A132" s="4">
        <v>42843</v>
      </c>
      <c r="B132" s="5" t="s">
        <v>38</v>
      </c>
      <c r="C132" s="5" t="s">
        <v>62</v>
      </c>
      <c r="D132" s="5" t="s">
        <v>40</v>
      </c>
      <c r="E132" s="6"/>
      <c r="F132" s="7"/>
      <c r="G132" s="6"/>
      <c r="H132" s="5" t="s">
        <v>83</v>
      </c>
      <c r="I132" s="5" t="s">
        <v>79</v>
      </c>
      <c r="J132" s="5">
        <v>21157</v>
      </c>
      <c r="K132" s="6"/>
      <c r="L132" s="5" t="s">
        <v>32</v>
      </c>
      <c r="M132" s="8">
        <v>42843</v>
      </c>
      <c r="N132" s="5" t="s">
        <v>33</v>
      </c>
      <c r="O132" s="5" t="s">
        <v>25</v>
      </c>
      <c r="P132" s="5">
        <v>2440817</v>
      </c>
      <c r="Q132" s="14"/>
    </row>
    <row r="133" spans="1:17" ht="12.75" x14ac:dyDescent="0.2">
      <c r="A133" s="4">
        <v>41473</v>
      </c>
      <c r="B133" s="5" t="s">
        <v>26</v>
      </c>
      <c r="C133" s="5" t="s">
        <v>173</v>
      </c>
      <c r="D133" s="5" t="s">
        <v>199</v>
      </c>
      <c r="E133" s="5" t="s">
        <v>200</v>
      </c>
      <c r="F133" s="7"/>
      <c r="G133" s="6"/>
      <c r="H133" s="5" t="s">
        <v>284</v>
      </c>
      <c r="I133" s="5" t="s">
        <v>56</v>
      </c>
      <c r="J133" s="5">
        <v>8031</v>
      </c>
      <c r="K133" s="6"/>
      <c r="L133" s="5" t="s">
        <v>32</v>
      </c>
      <c r="M133" s="8">
        <v>41509</v>
      </c>
      <c r="N133" s="5" t="s">
        <v>285</v>
      </c>
      <c r="O133" s="5" t="s">
        <v>68</v>
      </c>
      <c r="P133" s="5">
        <v>460443</v>
      </c>
      <c r="Q133" s="14"/>
    </row>
    <row r="134" spans="1:17" ht="12.75" x14ac:dyDescent="0.2">
      <c r="A134" s="4">
        <v>42828</v>
      </c>
      <c r="B134" s="5" t="s">
        <v>16</v>
      </c>
      <c r="C134" s="6"/>
      <c r="D134" s="5" t="s">
        <v>17</v>
      </c>
      <c r="E134" s="5" t="s">
        <v>18</v>
      </c>
      <c r="F134" s="7"/>
      <c r="G134" s="6"/>
      <c r="H134" s="5" t="s">
        <v>111</v>
      </c>
      <c r="I134" s="5" t="s">
        <v>286</v>
      </c>
      <c r="J134" s="5" t="s">
        <v>287</v>
      </c>
      <c r="K134" s="6"/>
      <c r="L134" s="5" t="s">
        <v>32</v>
      </c>
      <c r="M134" s="8">
        <v>42828</v>
      </c>
      <c r="N134" s="5" t="s">
        <v>33</v>
      </c>
      <c r="O134" s="5" t="s">
        <v>25</v>
      </c>
      <c r="P134" s="5">
        <v>2416355</v>
      </c>
      <c r="Q134" s="14"/>
    </row>
    <row r="135" spans="1:17" ht="12.75" x14ac:dyDescent="0.2">
      <c r="A135" s="4">
        <v>42008</v>
      </c>
      <c r="B135" s="5" t="s">
        <v>101</v>
      </c>
      <c r="C135" s="5" t="s">
        <v>107</v>
      </c>
      <c r="D135" s="5" t="s">
        <v>167</v>
      </c>
      <c r="E135" s="6"/>
      <c r="F135" s="7"/>
      <c r="G135" s="6"/>
      <c r="H135" s="5" t="s">
        <v>201</v>
      </c>
      <c r="I135" s="5" t="s">
        <v>56</v>
      </c>
      <c r="J135" s="5">
        <v>8901</v>
      </c>
      <c r="K135" s="6"/>
      <c r="L135" s="5" t="s">
        <v>32</v>
      </c>
      <c r="M135" s="8">
        <v>42012</v>
      </c>
      <c r="N135" s="5" t="s">
        <v>67</v>
      </c>
      <c r="O135" s="5" t="s">
        <v>25</v>
      </c>
      <c r="P135" s="5">
        <v>1179936</v>
      </c>
      <c r="Q135" s="14"/>
    </row>
    <row r="136" spans="1:17" ht="12.75" x14ac:dyDescent="0.2">
      <c r="A136" s="4">
        <v>42065</v>
      </c>
      <c r="B136" s="5" t="s">
        <v>26</v>
      </c>
      <c r="C136" s="5" t="s">
        <v>95</v>
      </c>
      <c r="D136" s="5" t="s">
        <v>28</v>
      </c>
      <c r="E136" s="5" t="s">
        <v>29</v>
      </c>
      <c r="F136" s="7"/>
      <c r="G136" s="6"/>
      <c r="H136" s="5" t="s">
        <v>288</v>
      </c>
      <c r="I136" s="5" t="s">
        <v>43</v>
      </c>
      <c r="J136" s="5">
        <v>90008</v>
      </c>
      <c r="K136" s="6"/>
      <c r="L136" s="5" t="s">
        <v>47</v>
      </c>
      <c r="M136" s="8">
        <v>42072</v>
      </c>
      <c r="N136" s="5" t="s">
        <v>33</v>
      </c>
      <c r="O136" s="5" t="s">
        <v>68</v>
      </c>
      <c r="P136" s="5">
        <v>1263989</v>
      </c>
      <c r="Q136" s="14"/>
    </row>
    <row r="137" spans="1:17" ht="12.75" x14ac:dyDescent="0.2">
      <c r="A137" s="4">
        <v>42699</v>
      </c>
      <c r="B137" s="5" t="s">
        <v>26</v>
      </c>
      <c r="C137" s="5" t="s">
        <v>27</v>
      </c>
      <c r="D137" s="5" t="s">
        <v>28</v>
      </c>
      <c r="E137" s="5" t="s">
        <v>48</v>
      </c>
      <c r="F137" s="7"/>
      <c r="G137" s="6"/>
      <c r="H137" s="5" t="s">
        <v>289</v>
      </c>
      <c r="I137" s="5" t="s">
        <v>50</v>
      </c>
      <c r="J137" s="5">
        <v>13760</v>
      </c>
      <c r="K137" s="6"/>
      <c r="L137" s="5" t="s">
        <v>32</v>
      </c>
      <c r="M137" s="8">
        <v>42798</v>
      </c>
      <c r="N137" s="5" t="s">
        <v>33</v>
      </c>
      <c r="O137" s="5" t="s">
        <v>25</v>
      </c>
      <c r="P137" s="5">
        <v>2223190</v>
      </c>
      <c r="Q137" s="14"/>
    </row>
    <row r="138" spans="1:17" ht="12.75" x14ac:dyDescent="0.2">
      <c r="A138" s="4">
        <v>42832</v>
      </c>
      <c r="B138" s="5" t="s">
        <v>101</v>
      </c>
      <c r="C138" s="5" t="s">
        <v>102</v>
      </c>
      <c r="D138" s="5" t="s">
        <v>167</v>
      </c>
      <c r="E138" s="6"/>
      <c r="F138" s="7"/>
      <c r="G138" s="5" t="s">
        <v>19</v>
      </c>
      <c r="H138" s="5" t="s">
        <v>241</v>
      </c>
      <c r="I138" s="5" t="s">
        <v>130</v>
      </c>
      <c r="J138" s="5">
        <v>37650</v>
      </c>
      <c r="K138" s="6"/>
      <c r="L138" s="5" t="s">
        <v>37</v>
      </c>
      <c r="M138" s="8">
        <v>42832</v>
      </c>
      <c r="N138" s="5" t="s">
        <v>33</v>
      </c>
      <c r="O138" s="5" t="s">
        <v>25</v>
      </c>
      <c r="P138" s="5">
        <v>2425260</v>
      </c>
      <c r="Q138" s="14"/>
    </row>
    <row r="139" spans="1:17" ht="12.75" x14ac:dyDescent="0.2">
      <c r="A139" s="4">
        <v>42829</v>
      </c>
      <c r="B139" s="5" t="s">
        <v>57</v>
      </c>
      <c r="C139" s="5" t="s">
        <v>85</v>
      </c>
      <c r="D139" s="5" t="s">
        <v>163</v>
      </c>
      <c r="E139" s="6"/>
      <c r="F139" s="7"/>
      <c r="G139" s="5" t="s">
        <v>19</v>
      </c>
      <c r="H139" s="5" t="s">
        <v>241</v>
      </c>
      <c r="I139" s="5" t="s">
        <v>89</v>
      </c>
      <c r="J139" s="5">
        <v>30047</v>
      </c>
      <c r="K139" s="6"/>
      <c r="L139" s="5" t="s">
        <v>32</v>
      </c>
      <c r="M139" s="8">
        <v>42829</v>
      </c>
      <c r="N139" s="5" t="s">
        <v>33</v>
      </c>
      <c r="O139" s="5" t="s">
        <v>25</v>
      </c>
      <c r="P139" s="5">
        <v>2417442</v>
      </c>
      <c r="Q139" s="14"/>
    </row>
    <row r="140" spans="1:17" ht="12.75" x14ac:dyDescent="0.2">
      <c r="A140" s="4">
        <v>42831</v>
      </c>
      <c r="B140" s="5" t="s">
        <v>26</v>
      </c>
      <c r="C140" s="5" t="s">
        <v>34</v>
      </c>
      <c r="D140" s="5" t="s">
        <v>28</v>
      </c>
      <c r="E140" s="5" t="s">
        <v>48</v>
      </c>
      <c r="F140" s="7"/>
      <c r="G140" s="5" t="s">
        <v>19</v>
      </c>
      <c r="H140" s="5" t="s">
        <v>36</v>
      </c>
      <c r="I140" s="5" t="s">
        <v>50</v>
      </c>
      <c r="J140" s="5">
        <v>11226</v>
      </c>
      <c r="K140" s="6"/>
      <c r="L140" s="5" t="s">
        <v>32</v>
      </c>
      <c r="M140" s="8">
        <v>42831</v>
      </c>
      <c r="N140" s="5" t="s">
        <v>33</v>
      </c>
      <c r="O140" s="5" t="s">
        <v>25</v>
      </c>
      <c r="P140" s="5">
        <v>2422048</v>
      </c>
      <c r="Q140" s="14"/>
    </row>
    <row r="141" spans="1:17" ht="12.75" x14ac:dyDescent="0.2">
      <c r="A141" s="4">
        <v>42843</v>
      </c>
      <c r="B141" s="5" t="s">
        <v>57</v>
      </c>
      <c r="C141" s="5" t="s">
        <v>58</v>
      </c>
      <c r="D141" s="5" t="s">
        <v>86</v>
      </c>
      <c r="E141" s="6"/>
      <c r="F141" s="7"/>
      <c r="G141" s="6"/>
      <c r="H141" s="5" t="s">
        <v>93</v>
      </c>
      <c r="I141" s="5" t="s">
        <v>43</v>
      </c>
      <c r="J141" s="5">
        <v>91941</v>
      </c>
      <c r="K141" s="6"/>
      <c r="L141" s="5" t="s">
        <v>47</v>
      </c>
      <c r="M141" s="8">
        <v>42844</v>
      </c>
      <c r="N141" s="5" t="s">
        <v>51</v>
      </c>
      <c r="O141" s="5" t="s">
        <v>25</v>
      </c>
      <c r="P141" s="5">
        <v>2439541</v>
      </c>
      <c r="Q141" s="14"/>
    </row>
    <row r="142" spans="1:17" ht="12.75" x14ac:dyDescent="0.2">
      <c r="A142" s="4">
        <v>42843</v>
      </c>
      <c r="B142" s="5" t="s">
        <v>75</v>
      </c>
      <c r="C142" s="5" t="s">
        <v>290</v>
      </c>
      <c r="D142" s="5" t="s">
        <v>291</v>
      </c>
      <c r="E142" s="6"/>
      <c r="F142" s="7"/>
      <c r="G142" s="6"/>
      <c r="H142" s="5" t="s">
        <v>292</v>
      </c>
      <c r="I142" s="5" t="s">
        <v>94</v>
      </c>
      <c r="J142" s="5">
        <v>98122</v>
      </c>
      <c r="K142" s="6"/>
      <c r="L142" s="5" t="s">
        <v>32</v>
      </c>
      <c r="M142" s="8">
        <v>42843</v>
      </c>
      <c r="N142" s="5" t="s">
        <v>51</v>
      </c>
      <c r="O142" s="5" t="s">
        <v>25</v>
      </c>
      <c r="P142" s="5">
        <v>2441469</v>
      </c>
      <c r="Q142" s="14"/>
    </row>
    <row r="143" spans="1:17" ht="12.75" x14ac:dyDescent="0.2">
      <c r="A143" s="4">
        <v>42840</v>
      </c>
      <c r="B143" s="5" t="s">
        <v>69</v>
      </c>
      <c r="C143" s="5" t="s">
        <v>70</v>
      </c>
      <c r="D143" s="5" t="s">
        <v>71</v>
      </c>
      <c r="E143" s="5" t="s">
        <v>293</v>
      </c>
      <c r="F143" s="7"/>
      <c r="G143" s="6"/>
      <c r="H143" s="5" t="s">
        <v>73</v>
      </c>
      <c r="I143" s="5" t="s">
        <v>130</v>
      </c>
      <c r="J143" s="5">
        <v>38016</v>
      </c>
      <c r="K143" s="6"/>
      <c r="L143" s="5" t="s">
        <v>32</v>
      </c>
      <c r="M143" s="8">
        <v>42842</v>
      </c>
      <c r="N143" s="5" t="s">
        <v>24</v>
      </c>
      <c r="O143" s="5" t="s">
        <v>25</v>
      </c>
      <c r="P143" s="5">
        <v>2435011</v>
      </c>
      <c r="Q143" s="14"/>
    </row>
    <row r="144" spans="1:17" ht="12.75" x14ac:dyDescent="0.2">
      <c r="A144" s="4">
        <v>42798</v>
      </c>
      <c r="B144" s="5" t="s">
        <v>16</v>
      </c>
      <c r="C144" s="6"/>
      <c r="D144" s="5" t="s">
        <v>109</v>
      </c>
      <c r="E144" s="5" t="s">
        <v>294</v>
      </c>
      <c r="F144" s="7"/>
      <c r="G144" s="6"/>
      <c r="H144" s="5" t="s">
        <v>111</v>
      </c>
      <c r="I144" s="5" t="s">
        <v>50</v>
      </c>
      <c r="J144" s="5">
        <v>14610</v>
      </c>
      <c r="K144" s="6"/>
      <c r="L144" s="5" t="s">
        <v>32</v>
      </c>
      <c r="M144" s="8">
        <v>42798</v>
      </c>
      <c r="N144" s="5" t="s">
        <v>33</v>
      </c>
      <c r="O144" s="5" t="s">
        <v>25</v>
      </c>
      <c r="P144" s="5">
        <v>2371598</v>
      </c>
      <c r="Q144" s="14"/>
    </row>
    <row r="145" spans="1:17" ht="12.75" x14ac:dyDescent="0.2">
      <c r="A145" s="4">
        <v>42816</v>
      </c>
      <c r="B145" s="5" t="s">
        <v>16</v>
      </c>
      <c r="C145" s="6"/>
      <c r="D145" s="5" t="s">
        <v>17</v>
      </c>
      <c r="E145" s="5" t="s">
        <v>149</v>
      </c>
      <c r="F145" s="7"/>
      <c r="G145" s="5" t="s">
        <v>19</v>
      </c>
      <c r="H145" s="5" t="s">
        <v>20</v>
      </c>
      <c r="I145" s="5" t="s">
        <v>43</v>
      </c>
      <c r="J145" s="5">
        <v>93313</v>
      </c>
      <c r="K145" s="6"/>
      <c r="L145" s="5" t="s">
        <v>32</v>
      </c>
      <c r="M145" s="8">
        <v>42816</v>
      </c>
      <c r="N145" s="5" t="s">
        <v>33</v>
      </c>
      <c r="O145" s="5" t="s">
        <v>25</v>
      </c>
      <c r="P145" s="5">
        <v>2397947</v>
      </c>
      <c r="Q145" s="14"/>
    </row>
    <row r="146" spans="1:17" ht="12.75" x14ac:dyDescent="0.2">
      <c r="A146" s="4">
        <v>42831</v>
      </c>
      <c r="B146" s="5" t="s">
        <v>116</v>
      </c>
      <c r="C146" s="5" t="s">
        <v>295</v>
      </c>
      <c r="D146" s="5" t="s">
        <v>77</v>
      </c>
      <c r="E146" s="6"/>
      <c r="F146" s="7"/>
      <c r="G146" s="6"/>
      <c r="H146" s="5" t="s">
        <v>296</v>
      </c>
      <c r="I146" s="5" t="s">
        <v>105</v>
      </c>
      <c r="J146" s="5" t="s">
        <v>271</v>
      </c>
      <c r="K146" s="6"/>
      <c r="L146" s="5" t="s">
        <v>32</v>
      </c>
      <c r="M146" s="8">
        <v>42832</v>
      </c>
      <c r="N146" s="5" t="s">
        <v>33</v>
      </c>
      <c r="O146" s="5" t="s">
        <v>25</v>
      </c>
      <c r="P146" s="5">
        <v>2423435</v>
      </c>
      <c r="Q146" s="14"/>
    </row>
    <row r="147" spans="1:17" ht="12.75" x14ac:dyDescent="0.2">
      <c r="A147" s="4">
        <v>42843</v>
      </c>
      <c r="B147" s="5" t="s">
        <v>34</v>
      </c>
      <c r="C147" s="6"/>
      <c r="D147" s="5" t="s">
        <v>44</v>
      </c>
      <c r="E147" s="6"/>
      <c r="F147" s="7"/>
      <c r="G147" s="6"/>
      <c r="H147" s="5" t="s">
        <v>126</v>
      </c>
      <c r="I147" s="5" t="s">
        <v>297</v>
      </c>
      <c r="J147" s="5" t="s">
        <v>298</v>
      </c>
      <c r="K147" s="6"/>
      <c r="L147" s="5" t="s">
        <v>32</v>
      </c>
      <c r="M147" s="8">
        <v>42844</v>
      </c>
      <c r="N147" s="5" t="s">
        <v>33</v>
      </c>
      <c r="O147" s="5" t="s">
        <v>25</v>
      </c>
      <c r="P147" s="5">
        <v>2440298</v>
      </c>
      <c r="Q147" s="14"/>
    </row>
    <row r="148" spans="1:17" ht="12.75" x14ac:dyDescent="0.2">
      <c r="A148" s="4">
        <v>41884</v>
      </c>
      <c r="B148" s="5" t="s">
        <v>16</v>
      </c>
      <c r="C148" s="6"/>
      <c r="D148" s="5" t="s">
        <v>17</v>
      </c>
      <c r="E148" s="5" t="s">
        <v>217</v>
      </c>
      <c r="F148" s="7"/>
      <c r="G148" s="6"/>
      <c r="H148" s="5" t="s">
        <v>254</v>
      </c>
      <c r="I148" s="5" t="s">
        <v>54</v>
      </c>
      <c r="J148" s="5">
        <v>33928</v>
      </c>
      <c r="K148" s="6"/>
      <c r="L148" s="5" t="s">
        <v>32</v>
      </c>
      <c r="M148" s="8">
        <v>41884</v>
      </c>
      <c r="N148" s="5" t="s">
        <v>33</v>
      </c>
      <c r="O148" s="5" t="s">
        <v>25</v>
      </c>
      <c r="P148" s="5">
        <v>1009652</v>
      </c>
      <c r="Q148" s="14"/>
    </row>
    <row r="149" spans="1:17" ht="12.75" x14ac:dyDescent="0.2">
      <c r="A149" s="4">
        <v>42829</v>
      </c>
      <c r="B149" s="5" t="s">
        <v>57</v>
      </c>
      <c r="C149" s="5" t="s">
        <v>58</v>
      </c>
      <c r="D149" s="5" t="s">
        <v>59</v>
      </c>
      <c r="E149" s="6"/>
      <c r="F149" s="5" t="s">
        <v>299</v>
      </c>
      <c r="G149" s="5" t="s">
        <v>19</v>
      </c>
      <c r="H149" s="5" t="s">
        <v>93</v>
      </c>
      <c r="I149" s="5" t="s">
        <v>244</v>
      </c>
      <c r="J149" s="5" t="s">
        <v>300</v>
      </c>
      <c r="K149" s="6"/>
      <c r="L149" s="5" t="s">
        <v>32</v>
      </c>
      <c r="M149" s="8">
        <v>42829</v>
      </c>
      <c r="N149" s="5" t="s">
        <v>33</v>
      </c>
      <c r="O149" s="5" t="s">
        <v>25</v>
      </c>
      <c r="P149" s="5">
        <v>2419713</v>
      </c>
      <c r="Q149" s="14"/>
    </row>
    <row r="150" spans="1:17" ht="12.75" x14ac:dyDescent="0.2">
      <c r="A150" s="4">
        <v>42844</v>
      </c>
      <c r="B150" s="5" t="s">
        <v>34</v>
      </c>
      <c r="C150" s="6"/>
      <c r="D150" s="5" t="s">
        <v>301</v>
      </c>
      <c r="E150" s="6"/>
      <c r="F150" s="7"/>
      <c r="G150" s="5" t="s">
        <v>19</v>
      </c>
      <c r="H150" s="5" t="s">
        <v>36</v>
      </c>
      <c r="I150" s="5" t="s">
        <v>127</v>
      </c>
      <c r="J150" s="5">
        <v>20009</v>
      </c>
      <c r="K150" s="5" t="s">
        <v>115</v>
      </c>
      <c r="L150" s="5" t="s">
        <v>32</v>
      </c>
      <c r="M150" s="8">
        <v>42844</v>
      </c>
      <c r="N150" s="5" t="s">
        <v>24</v>
      </c>
      <c r="O150" s="5" t="s">
        <v>25</v>
      </c>
      <c r="P150" s="5">
        <v>2443056</v>
      </c>
      <c r="Q150" s="14"/>
    </row>
    <row r="151" spans="1:17" ht="12.75" x14ac:dyDescent="0.2">
      <c r="A151" s="4">
        <v>42815</v>
      </c>
      <c r="B151" s="5" t="s">
        <v>16</v>
      </c>
      <c r="C151" s="6"/>
      <c r="D151" s="5" t="s">
        <v>17</v>
      </c>
      <c r="E151" s="5" t="s">
        <v>149</v>
      </c>
      <c r="F151" s="7"/>
      <c r="G151" s="5" t="s">
        <v>19</v>
      </c>
      <c r="H151" s="5" t="s">
        <v>20</v>
      </c>
      <c r="I151" s="5" t="s">
        <v>50</v>
      </c>
      <c r="J151" s="5">
        <v>11226</v>
      </c>
      <c r="K151" s="6"/>
      <c r="L151" s="5" t="s">
        <v>32</v>
      </c>
      <c r="M151" s="8">
        <v>42815</v>
      </c>
      <c r="N151" s="5" t="s">
        <v>24</v>
      </c>
      <c r="O151" s="5" t="s">
        <v>25</v>
      </c>
      <c r="P151" s="5">
        <v>2397805</v>
      </c>
      <c r="Q151" s="14"/>
    </row>
    <row r="152" spans="1:17" ht="12.75" x14ac:dyDescent="0.2">
      <c r="A152" s="4">
        <v>42845</v>
      </c>
      <c r="B152" s="5" t="s">
        <v>57</v>
      </c>
      <c r="C152" s="5" t="s">
        <v>92</v>
      </c>
      <c r="D152" s="5" t="s">
        <v>163</v>
      </c>
      <c r="E152" s="6"/>
      <c r="F152" s="7"/>
      <c r="G152" s="6"/>
      <c r="H152" s="5" t="s">
        <v>126</v>
      </c>
      <c r="I152" s="5" t="s">
        <v>43</v>
      </c>
      <c r="J152" s="5">
        <v>90220</v>
      </c>
      <c r="K152" s="6"/>
      <c r="L152" s="5" t="s">
        <v>32</v>
      </c>
      <c r="M152" s="8">
        <v>42845</v>
      </c>
      <c r="N152" s="5" t="s">
        <v>67</v>
      </c>
      <c r="O152" s="5" t="s">
        <v>25</v>
      </c>
      <c r="P152" s="5">
        <v>2441543</v>
      </c>
      <c r="Q152" s="14"/>
    </row>
    <row r="153" spans="1:17" ht="12.75" x14ac:dyDescent="0.2">
      <c r="A153" s="4">
        <v>42843</v>
      </c>
      <c r="B153" s="5" t="s">
        <v>69</v>
      </c>
      <c r="C153" s="5" t="s">
        <v>95</v>
      </c>
      <c r="D153" s="5" t="s">
        <v>71</v>
      </c>
      <c r="E153" s="5" t="s">
        <v>302</v>
      </c>
      <c r="F153" s="7"/>
      <c r="G153" s="6"/>
      <c r="H153" s="5" t="s">
        <v>98</v>
      </c>
      <c r="I153" s="5" t="s">
        <v>43</v>
      </c>
      <c r="J153" s="5" t="s">
        <v>157</v>
      </c>
      <c r="K153" s="6"/>
      <c r="L153" s="5" t="s">
        <v>32</v>
      </c>
      <c r="M153" s="8">
        <v>42843</v>
      </c>
      <c r="N153" s="5" t="s">
        <v>33</v>
      </c>
      <c r="O153" s="5" t="s">
        <v>25</v>
      </c>
      <c r="P153" s="5">
        <v>2441333</v>
      </c>
      <c r="Q153" s="14"/>
    </row>
    <row r="154" spans="1:17" ht="12.75" x14ac:dyDescent="0.2">
      <c r="A154" s="4">
        <v>42845</v>
      </c>
      <c r="B154" s="5" t="s">
        <v>38</v>
      </c>
      <c r="C154" s="5" t="s">
        <v>182</v>
      </c>
      <c r="D154" s="5" t="s">
        <v>52</v>
      </c>
      <c r="E154" s="6"/>
      <c r="F154" s="7"/>
      <c r="G154" s="6"/>
      <c r="H154" s="5" t="s">
        <v>126</v>
      </c>
      <c r="I154" s="5" t="s">
        <v>31</v>
      </c>
      <c r="J154" s="5">
        <v>60130</v>
      </c>
      <c r="K154" s="6"/>
      <c r="L154" s="5" t="s">
        <v>37</v>
      </c>
      <c r="M154" s="8">
        <v>42846</v>
      </c>
      <c r="N154" s="5" t="s">
        <v>51</v>
      </c>
      <c r="O154" s="5" t="s">
        <v>25</v>
      </c>
      <c r="P154" s="5">
        <v>2444064</v>
      </c>
      <c r="Q154" s="14"/>
    </row>
    <row r="155" spans="1:17" ht="12.75" x14ac:dyDescent="0.2">
      <c r="A155" s="4">
        <v>42830</v>
      </c>
      <c r="B155" s="5" t="s">
        <v>57</v>
      </c>
      <c r="C155" s="5" t="s">
        <v>250</v>
      </c>
      <c r="D155" s="5" t="s">
        <v>86</v>
      </c>
      <c r="E155" s="6"/>
      <c r="F155" s="5" t="s">
        <v>303</v>
      </c>
      <c r="G155" s="5" t="s">
        <v>19</v>
      </c>
      <c r="H155" s="5" t="s">
        <v>241</v>
      </c>
      <c r="I155" s="5" t="s">
        <v>31</v>
      </c>
      <c r="J155" s="5" t="s">
        <v>304</v>
      </c>
      <c r="K155" s="6"/>
      <c r="L155" s="5" t="s">
        <v>32</v>
      </c>
      <c r="M155" s="8">
        <v>42830</v>
      </c>
      <c r="N155" s="5" t="s">
        <v>33</v>
      </c>
      <c r="O155" s="5" t="s">
        <v>25</v>
      </c>
      <c r="P155" s="5">
        <v>2420825</v>
      </c>
      <c r="Q155" s="14"/>
    </row>
    <row r="156" spans="1:17" ht="12.75" x14ac:dyDescent="0.2">
      <c r="A156" s="4">
        <v>42454</v>
      </c>
      <c r="B156" s="5" t="s">
        <v>26</v>
      </c>
      <c r="C156" s="5" t="s">
        <v>27</v>
      </c>
      <c r="D156" s="5" t="s">
        <v>28</v>
      </c>
      <c r="E156" s="5" t="s">
        <v>48</v>
      </c>
      <c r="F156" s="7"/>
      <c r="G156" s="6"/>
      <c r="H156" s="5" t="s">
        <v>305</v>
      </c>
      <c r="I156" s="5" t="s">
        <v>89</v>
      </c>
      <c r="J156" s="5">
        <v>30014</v>
      </c>
      <c r="K156" s="6"/>
      <c r="L156" s="5" t="s">
        <v>37</v>
      </c>
      <c r="M156" s="8">
        <v>42458</v>
      </c>
      <c r="N156" s="5" t="s">
        <v>33</v>
      </c>
      <c r="O156" s="5" t="s">
        <v>68</v>
      </c>
      <c r="P156" s="5">
        <v>1849932</v>
      </c>
      <c r="Q156" s="14"/>
    </row>
    <row r="157" spans="1:17" ht="12.75" x14ac:dyDescent="0.2">
      <c r="A157" s="4">
        <v>42817</v>
      </c>
      <c r="B157" s="5" t="s">
        <v>101</v>
      </c>
      <c r="C157" s="5" t="s">
        <v>306</v>
      </c>
      <c r="D157" s="5" t="s">
        <v>307</v>
      </c>
      <c r="E157" s="6"/>
      <c r="F157" s="5" t="s">
        <v>308</v>
      </c>
      <c r="G157" s="5" t="s">
        <v>19</v>
      </c>
      <c r="H157" s="5" t="s">
        <v>55</v>
      </c>
      <c r="I157" s="5" t="s">
        <v>99</v>
      </c>
      <c r="J157" s="5" t="s">
        <v>309</v>
      </c>
      <c r="K157" s="5" t="s">
        <v>115</v>
      </c>
      <c r="L157" s="5" t="s">
        <v>32</v>
      </c>
      <c r="M157" s="8">
        <v>42817</v>
      </c>
      <c r="N157" s="5" t="s">
        <v>33</v>
      </c>
      <c r="O157" s="5" t="s">
        <v>25</v>
      </c>
      <c r="P157" s="5">
        <v>2401871</v>
      </c>
      <c r="Q157" s="14"/>
    </row>
    <row r="158" spans="1:17" ht="12.75" x14ac:dyDescent="0.2">
      <c r="A158" s="4">
        <v>42824</v>
      </c>
      <c r="B158" s="5" t="s">
        <v>38</v>
      </c>
      <c r="C158" s="5" t="s">
        <v>62</v>
      </c>
      <c r="D158" s="5" t="s">
        <v>52</v>
      </c>
      <c r="E158" s="6"/>
      <c r="F158" s="7"/>
      <c r="G158" s="6"/>
      <c r="H158" s="5" t="s">
        <v>310</v>
      </c>
      <c r="I158" s="5" t="s">
        <v>172</v>
      </c>
      <c r="J158" s="5" t="s">
        <v>264</v>
      </c>
      <c r="K158" s="5" t="s">
        <v>22</v>
      </c>
      <c r="L158" s="5" t="s">
        <v>32</v>
      </c>
      <c r="M158" s="8">
        <v>42824</v>
      </c>
      <c r="N158" s="5" t="s">
        <v>33</v>
      </c>
      <c r="O158" s="5" t="s">
        <v>25</v>
      </c>
      <c r="P158" s="5">
        <v>2410895</v>
      </c>
      <c r="Q158" s="14"/>
    </row>
    <row r="159" spans="1:17" ht="12.75" x14ac:dyDescent="0.2">
      <c r="A159" s="4">
        <v>42815</v>
      </c>
      <c r="B159" s="5" t="s">
        <v>16</v>
      </c>
      <c r="C159" s="6"/>
      <c r="D159" s="5" t="s">
        <v>17</v>
      </c>
      <c r="E159" s="5" t="s">
        <v>18</v>
      </c>
      <c r="F159" s="5" t="s">
        <v>311</v>
      </c>
      <c r="G159" s="5" t="s">
        <v>19</v>
      </c>
      <c r="H159" s="5" t="s">
        <v>20</v>
      </c>
      <c r="I159" s="5" t="s">
        <v>31</v>
      </c>
      <c r="J159" s="5" t="s">
        <v>312</v>
      </c>
      <c r="K159" s="6"/>
      <c r="L159" s="5" t="s">
        <v>32</v>
      </c>
      <c r="M159" s="8">
        <v>42815</v>
      </c>
      <c r="N159" s="5" t="s">
        <v>24</v>
      </c>
      <c r="O159" s="5" t="s">
        <v>25</v>
      </c>
      <c r="P159" s="5">
        <v>2397046</v>
      </c>
      <c r="Q159" s="14"/>
    </row>
    <row r="160" spans="1:17" ht="12.75" x14ac:dyDescent="0.2">
      <c r="A160" s="4">
        <v>42846</v>
      </c>
      <c r="B160" s="5" t="s">
        <v>38</v>
      </c>
      <c r="C160" s="5" t="s">
        <v>182</v>
      </c>
      <c r="D160" s="5" t="s">
        <v>52</v>
      </c>
      <c r="E160" s="6"/>
      <c r="F160" s="7"/>
      <c r="G160" s="5" t="s">
        <v>19</v>
      </c>
      <c r="H160" s="5" t="s">
        <v>55</v>
      </c>
      <c r="I160" s="5" t="s">
        <v>270</v>
      </c>
      <c r="J160" s="5">
        <v>55439</v>
      </c>
      <c r="K160" s="5" t="s">
        <v>22</v>
      </c>
      <c r="L160" s="5" t="s">
        <v>47</v>
      </c>
      <c r="M160" s="8">
        <v>42850</v>
      </c>
      <c r="N160" s="5" t="s">
        <v>33</v>
      </c>
      <c r="O160" s="5" t="s">
        <v>25</v>
      </c>
      <c r="P160" s="5">
        <v>2446753</v>
      </c>
      <c r="Q160" s="14"/>
    </row>
    <row r="161" spans="1:17" ht="12.75" x14ac:dyDescent="0.2">
      <c r="A161" s="4">
        <v>42842</v>
      </c>
      <c r="B161" s="5" t="s">
        <v>38</v>
      </c>
      <c r="C161" s="5" t="s">
        <v>62</v>
      </c>
      <c r="D161" s="5" t="s">
        <v>52</v>
      </c>
      <c r="E161" s="6"/>
      <c r="F161" s="7"/>
      <c r="G161" s="5" t="s">
        <v>19</v>
      </c>
      <c r="H161" s="5" t="s">
        <v>88</v>
      </c>
      <c r="I161" s="5" t="s">
        <v>114</v>
      </c>
      <c r="J161" s="5">
        <v>24212</v>
      </c>
      <c r="K161" s="5" t="s">
        <v>22</v>
      </c>
      <c r="L161" s="5" t="s">
        <v>23</v>
      </c>
      <c r="M161" s="8">
        <v>42843</v>
      </c>
      <c r="N161" s="5" t="s">
        <v>33</v>
      </c>
      <c r="O161" s="5" t="s">
        <v>25</v>
      </c>
      <c r="P161" s="5">
        <v>2439229</v>
      </c>
      <c r="Q161" s="14"/>
    </row>
    <row r="162" spans="1:17" ht="12.75" x14ac:dyDescent="0.2">
      <c r="A162" s="4">
        <v>42815</v>
      </c>
      <c r="B162" s="5" t="s">
        <v>34</v>
      </c>
      <c r="C162" s="6"/>
      <c r="D162" s="5" t="s">
        <v>125</v>
      </c>
      <c r="E162" s="6"/>
      <c r="F162" s="7"/>
      <c r="G162" s="6"/>
      <c r="H162" s="5" t="s">
        <v>129</v>
      </c>
      <c r="I162" s="5" t="s">
        <v>54</v>
      </c>
      <c r="J162" s="5">
        <v>32255</v>
      </c>
      <c r="K162" s="6"/>
      <c r="L162" s="5" t="s">
        <v>32</v>
      </c>
      <c r="M162" s="8">
        <v>42816</v>
      </c>
      <c r="N162" s="5" t="s">
        <v>67</v>
      </c>
      <c r="O162" s="5" t="s">
        <v>25</v>
      </c>
      <c r="P162" s="5">
        <v>2395796</v>
      </c>
      <c r="Q162" s="14"/>
    </row>
    <row r="163" spans="1:17" ht="12.75" x14ac:dyDescent="0.2">
      <c r="A163" s="4">
        <v>42846</v>
      </c>
      <c r="B163" s="5" t="s">
        <v>16</v>
      </c>
      <c r="C163" s="6"/>
      <c r="D163" s="5" t="s">
        <v>17</v>
      </c>
      <c r="E163" s="5" t="s">
        <v>18</v>
      </c>
      <c r="F163" s="7"/>
      <c r="G163" s="6"/>
      <c r="H163" s="5" t="s">
        <v>254</v>
      </c>
      <c r="I163" s="5" t="s">
        <v>177</v>
      </c>
      <c r="J163" s="5">
        <v>48224</v>
      </c>
      <c r="K163" s="6"/>
      <c r="L163" s="5" t="s">
        <v>32</v>
      </c>
      <c r="M163" s="8">
        <v>42846</v>
      </c>
      <c r="N163" s="5" t="s">
        <v>51</v>
      </c>
      <c r="O163" s="5" t="s">
        <v>25</v>
      </c>
      <c r="P163" s="5">
        <v>2446495</v>
      </c>
      <c r="Q163" s="14"/>
    </row>
    <row r="164" spans="1:17" ht="12.75" x14ac:dyDescent="0.2">
      <c r="A164" s="4">
        <v>42839</v>
      </c>
      <c r="B164" s="5" t="s">
        <v>26</v>
      </c>
      <c r="C164" s="5" t="s">
        <v>27</v>
      </c>
      <c r="D164" s="5" t="s">
        <v>199</v>
      </c>
      <c r="E164" s="5" t="s">
        <v>313</v>
      </c>
      <c r="F164" s="7"/>
      <c r="G164" s="6"/>
      <c r="H164" s="5" t="s">
        <v>314</v>
      </c>
      <c r="I164" s="5" t="s">
        <v>21</v>
      </c>
      <c r="J164" s="5" t="s">
        <v>315</v>
      </c>
      <c r="K164" s="6"/>
      <c r="L164" s="5" t="s">
        <v>32</v>
      </c>
      <c r="M164" s="8">
        <v>42839</v>
      </c>
      <c r="N164" s="5" t="s">
        <v>33</v>
      </c>
      <c r="O164" s="5" t="s">
        <v>25</v>
      </c>
      <c r="P164" s="5">
        <v>2434854</v>
      </c>
      <c r="Q164" s="14"/>
    </row>
    <row r="165" spans="1:17" ht="12.75" x14ac:dyDescent="0.2">
      <c r="A165" s="4">
        <v>42843</v>
      </c>
      <c r="B165" s="5" t="s">
        <v>38</v>
      </c>
      <c r="C165" s="5" t="s">
        <v>62</v>
      </c>
      <c r="D165" s="5" t="s">
        <v>52</v>
      </c>
      <c r="E165" s="6"/>
      <c r="F165" s="7"/>
      <c r="G165" s="5" t="s">
        <v>19</v>
      </c>
      <c r="H165" s="5" t="s">
        <v>88</v>
      </c>
      <c r="I165" s="5" t="s">
        <v>43</v>
      </c>
      <c r="J165" s="5" t="s">
        <v>316</v>
      </c>
      <c r="K165" s="6"/>
      <c r="L165" s="5" t="s">
        <v>32</v>
      </c>
      <c r="M165" s="8">
        <v>42843</v>
      </c>
      <c r="N165" s="5" t="s">
        <v>33</v>
      </c>
      <c r="O165" s="5" t="s">
        <v>25</v>
      </c>
      <c r="P165" s="5">
        <v>2439707</v>
      </c>
      <c r="Q165" s="14"/>
    </row>
    <row r="166" spans="1:17" ht="12.75" x14ac:dyDescent="0.2">
      <c r="A166" s="4">
        <v>41283</v>
      </c>
      <c r="B166" s="5" t="s">
        <v>38</v>
      </c>
      <c r="C166" s="5" t="s">
        <v>39</v>
      </c>
      <c r="D166" s="5" t="s">
        <v>40</v>
      </c>
      <c r="E166" s="6"/>
      <c r="F166" s="7"/>
      <c r="G166" s="6"/>
      <c r="H166" s="5" t="s">
        <v>55</v>
      </c>
      <c r="I166" s="5" t="s">
        <v>43</v>
      </c>
      <c r="J166" s="5">
        <v>94590</v>
      </c>
      <c r="K166" s="6"/>
      <c r="L166" s="5" t="s">
        <v>37</v>
      </c>
      <c r="M166" s="8">
        <v>41288</v>
      </c>
      <c r="N166" s="5" t="s">
        <v>33</v>
      </c>
      <c r="O166" s="5" t="s">
        <v>25</v>
      </c>
      <c r="P166" s="5">
        <v>224922</v>
      </c>
      <c r="Q166" s="14"/>
    </row>
    <row r="167" spans="1:17" ht="12.75" x14ac:dyDescent="0.2">
      <c r="A167" s="4">
        <v>42798</v>
      </c>
      <c r="B167" s="5" t="s">
        <v>38</v>
      </c>
      <c r="C167" s="5" t="s">
        <v>62</v>
      </c>
      <c r="D167" s="5" t="s">
        <v>52</v>
      </c>
      <c r="E167" s="6"/>
      <c r="F167" s="7"/>
      <c r="G167" s="5" t="s">
        <v>41</v>
      </c>
      <c r="H167" s="5" t="s">
        <v>83</v>
      </c>
      <c r="I167" s="5" t="s">
        <v>177</v>
      </c>
      <c r="J167" s="5">
        <v>48328</v>
      </c>
      <c r="K167" s="6"/>
      <c r="L167" s="5" t="s">
        <v>32</v>
      </c>
      <c r="M167" s="8">
        <v>42798</v>
      </c>
      <c r="N167" s="5" t="s">
        <v>33</v>
      </c>
      <c r="O167" s="5" t="s">
        <v>25</v>
      </c>
      <c r="P167" s="5">
        <v>2371574</v>
      </c>
      <c r="Q167" s="14"/>
    </row>
    <row r="168" spans="1:17" ht="12.75" x14ac:dyDescent="0.2">
      <c r="A168" s="4">
        <v>42798</v>
      </c>
      <c r="B168" s="5" t="s">
        <v>26</v>
      </c>
      <c r="C168" s="5" t="s">
        <v>27</v>
      </c>
      <c r="D168" s="5" t="s">
        <v>28</v>
      </c>
      <c r="E168" s="5" t="s">
        <v>48</v>
      </c>
      <c r="F168" s="7"/>
      <c r="G168" s="6"/>
      <c r="H168" s="5" t="s">
        <v>317</v>
      </c>
      <c r="I168" s="5" t="s">
        <v>197</v>
      </c>
      <c r="J168" s="5">
        <v>4069</v>
      </c>
      <c r="K168" s="6"/>
      <c r="L168" s="5" t="s">
        <v>32</v>
      </c>
      <c r="M168" s="8">
        <v>42798</v>
      </c>
      <c r="N168" s="5" t="s">
        <v>33</v>
      </c>
      <c r="O168" s="5" t="s">
        <v>25</v>
      </c>
      <c r="P168" s="5">
        <v>2371781</v>
      </c>
      <c r="Q168" s="14"/>
    </row>
    <row r="169" spans="1:17" ht="12.75" x14ac:dyDescent="0.2">
      <c r="A169" s="4">
        <v>42795</v>
      </c>
      <c r="B169" s="5" t="s">
        <v>69</v>
      </c>
      <c r="C169" s="5" t="s">
        <v>70</v>
      </c>
      <c r="D169" s="5" t="s">
        <v>71</v>
      </c>
      <c r="E169" s="5" t="s">
        <v>293</v>
      </c>
      <c r="F169" s="7"/>
      <c r="G169" s="6"/>
      <c r="H169" s="5" t="s">
        <v>73</v>
      </c>
      <c r="I169" s="6"/>
      <c r="J169" s="6"/>
      <c r="K169" s="6"/>
      <c r="L169" s="5" t="s">
        <v>37</v>
      </c>
      <c r="M169" s="8">
        <v>42802</v>
      </c>
      <c r="N169" s="5" t="s">
        <v>33</v>
      </c>
      <c r="O169" s="5" t="s">
        <v>25</v>
      </c>
      <c r="P169" s="5">
        <v>2367674</v>
      </c>
      <c r="Q169" s="14"/>
    </row>
    <row r="170" spans="1:17" ht="12.75" x14ac:dyDescent="0.2">
      <c r="A170" s="4">
        <v>42795</v>
      </c>
      <c r="B170" s="5" t="s">
        <v>26</v>
      </c>
      <c r="C170" s="5" t="s">
        <v>233</v>
      </c>
      <c r="D170" s="5" t="s">
        <v>122</v>
      </c>
      <c r="E170" s="5" t="s">
        <v>123</v>
      </c>
      <c r="F170" s="7"/>
      <c r="G170" s="6"/>
      <c r="H170" s="5" t="s">
        <v>318</v>
      </c>
      <c r="I170" s="5" t="s">
        <v>172</v>
      </c>
      <c r="J170" s="5">
        <v>85295</v>
      </c>
      <c r="K170" s="6"/>
      <c r="L170" s="5" t="s">
        <v>32</v>
      </c>
      <c r="M170" s="8">
        <v>42798</v>
      </c>
      <c r="N170" s="5" t="s">
        <v>33</v>
      </c>
      <c r="O170" s="5" t="s">
        <v>25</v>
      </c>
      <c r="P170" s="5">
        <v>2367513</v>
      </c>
      <c r="Q170" s="14"/>
    </row>
    <row r="171" spans="1:17" ht="12.75" x14ac:dyDescent="0.2">
      <c r="A171" s="4">
        <v>42799</v>
      </c>
      <c r="B171" s="5" t="s">
        <v>26</v>
      </c>
      <c r="C171" s="5" t="s">
        <v>233</v>
      </c>
      <c r="D171" s="5" t="s">
        <v>199</v>
      </c>
      <c r="E171" s="5" t="s">
        <v>228</v>
      </c>
      <c r="F171" s="5" t="s">
        <v>319</v>
      </c>
      <c r="G171" s="5" t="s">
        <v>19</v>
      </c>
      <c r="H171" s="5" t="s">
        <v>320</v>
      </c>
      <c r="I171" s="5" t="s">
        <v>21</v>
      </c>
      <c r="J171" s="5" t="s">
        <v>208</v>
      </c>
      <c r="K171" s="6"/>
      <c r="L171" s="5" t="s">
        <v>32</v>
      </c>
      <c r="M171" s="8">
        <v>42799</v>
      </c>
      <c r="N171" s="5" t="s">
        <v>33</v>
      </c>
      <c r="O171" s="5" t="s">
        <v>25</v>
      </c>
      <c r="P171" s="5">
        <v>2372209</v>
      </c>
      <c r="Q171" s="14"/>
    </row>
    <row r="172" spans="1:17" ht="12.75" x14ac:dyDescent="0.2">
      <c r="A172" s="4">
        <v>42843</v>
      </c>
      <c r="B172" s="5" t="s">
        <v>57</v>
      </c>
      <c r="C172" s="5" t="s">
        <v>92</v>
      </c>
      <c r="D172" s="5" t="s">
        <v>86</v>
      </c>
      <c r="E172" s="6"/>
      <c r="F172" s="7"/>
      <c r="G172" s="5" t="s">
        <v>19</v>
      </c>
      <c r="H172" s="5" t="s">
        <v>93</v>
      </c>
      <c r="I172" s="5" t="s">
        <v>54</v>
      </c>
      <c r="J172" s="5" t="s">
        <v>321</v>
      </c>
      <c r="K172" s="5" t="s">
        <v>115</v>
      </c>
      <c r="L172" s="5" t="s">
        <v>32</v>
      </c>
      <c r="M172" s="8">
        <v>42843</v>
      </c>
      <c r="N172" s="5" t="s">
        <v>33</v>
      </c>
      <c r="O172" s="5" t="s">
        <v>25</v>
      </c>
      <c r="P172" s="5">
        <v>2440617</v>
      </c>
      <c r="Q172" s="14"/>
    </row>
    <row r="173" spans="1:17" ht="12.75" x14ac:dyDescent="0.2">
      <c r="A173" s="4">
        <v>42798</v>
      </c>
      <c r="B173" s="5" t="s">
        <v>26</v>
      </c>
      <c r="C173" s="5" t="s">
        <v>27</v>
      </c>
      <c r="D173" s="5" t="s">
        <v>279</v>
      </c>
      <c r="E173" s="5" t="s">
        <v>322</v>
      </c>
      <c r="F173" s="5" t="s">
        <v>323</v>
      </c>
      <c r="G173" s="6"/>
      <c r="H173" s="5" t="s">
        <v>324</v>
      </c>
      <c r="I173" s="5" t="s">
        <v>114</v>
      </c>
      <c r="J173" s="5" t="s">
        <v>325</v>
      </c>
      <c r="K173" s="6"/>
      <c r="L173" s="5" t="s">
        <v>32</v>
      </c>
      <c r="M173" s="8">
        <v>42798</v>
      </c>
      <c r="N173" s="5" t="s">
        <v>24</v>
      </c>
      <c r="O173" s="5" t="s">
        <v>68</v>
      </c>
      <c r="P173" s="5">
        <v>2371864</v>
      </c>
      <c r="Q173" s="14"/>
    </row>
    <row r="174" spans="1:17" ht="12.75" x14ac:dyDescent="0.2">
      <c r="A174" s="4">
        <v>42845</v>
      </c>
      <c r="B174" s="5" t="s">
        <v>26</v>
      </c>
      <c r="C174" s="5" t="s">
        <v>173</v>
      </c>
      <c r="D174" s="5" t="s">
        <v>235</v>
      </c>
      <c r="E174" s="5" t="s">
        <v>326</v>
      </c>
      <c r="F174" s="7"/>
      <c r="G174" s="6"/>
      <c r="H174" s="5" t="s">
        <v>274</v>
      </c>
      <c r="I174" s="5" t="s">
        <v>244</v>
      </c>
      <c r="J174" s="5">
        <v>1720</v>
      </c>
      <c r="K174" s="6"/>
      <c r="L174" s="5" t="s">
        <v>32</v>
      </c>
      <c r="M174" s="8">
        <v>42845</v>
      </c>
      <c r="N174" s="5" t="s">
        <v>33</v>
      </c>
      <c r="O174" s="5" t="s">
        <v>25</v>
      </c>
      <c r="P174" s="5">
        <v>2445786</v>
      </c>
      <c r="Q174" s="14"/>
    </row>
    <row r="175" spans="1:17" ht="12.75" x14ac:dyDescent="0.2">
      <c r="A175" s="4">
        <v>42845</v>
      </c>
      <c r="B175" s="5" t="s">
        <v>57</v>
      </c>
      <c r="C175" s="5" t="s">
        <v>58</v>
      </c>
      <c r="D175" s="5" t="s">
        <v>163</v>
      </c>
      <c r="E175" s="6"/>
      <c r="F175" s="7"/>
      <c r="G175" s="5" t="s">
        <v>41</v>
      </c>
      <c r="H175" s="5" t="s">
        <v>327</v>
      </c>
      <c r="I175" s="5" t="s">
        <v>43</v>
      </c>
      <c r="J175" s="5">
        <v>92694</v>
      </c>
      <c r="K175" s="6"/>
      <c r="L175" s="5" t="s">
        <v>32</v>
      </c>
      <c r="M175" s="8">
        <v>42845</v>
      </c>
      <c r="N175" s="5" t="s">
        <v>33</v>
      </c>
      <c r="O175" s="5" t="s">
        <v>25</v>
      </c>
      <c r="P175" s="5">
        <v>2444609</v>
      </c>
      <c r="Q175" s="14"/>
    </row>
    <row r="176" spans="1:17" ht="12.75" x14ac:dyDescent="0.2">
      <c r="A176" s="4">
        <v>42843</v>
      </c>
      <c r="B176" s="5" t="s">
        <v>26</v>
      </c>
      <c r="C176" s="5" t="s">
        <v>27</v>
      </c>
      <c r="D176" s="5" t="s">
        <v>28</v>
      </c>
      <c r="E176" s="5" t="s">
        <v>135</v>
      </c>
      <c r="F176" s="7"/>
      <c r="G176" s="6"/>
      <c r="H176" s="5" t="s">
        <v>328</v>
      </c>
      <c r="I176" s="5" t="s">
        <v>89</v>
      </c>
      <c r="J176" s="5" t="s">
        <v>213</v>
      </c>
      <c r="K176" s="6"/>
      <c r="L176" s="5" t="s">
        <v>32</v>
      </c>
      <c r="M176" s="8">
        <v>42843</v>
      </c>
      <c r="N176" s="5" t="s">
        <v>170</v>
      </c>
      <c r="O176" s="5" t="s">
        <v>68</v>
      </c>
      <c r="P176" s="5">
        <v>2439908</v>
      </c>
      <c r="Q176" s="14"/>
    </row>
    <row r="177" spans="1:17" ht="12.75" x14ac:dyDescent="0.2">
      <c r="A177" s="4">
        <v>42840</v>
      </c>
      <c r="B177" s="5" t="s">
        <v>34</v>
      </c>
      <c r="C177" s="6"/>
      <c r="D177" s="5" t="s">
        <v>246</v>
      </c>
      <c r="E177" s="6"/>
      <c r="F177" s="7"/>
      <c r="G177" s="5" t="s">
        <v>19</v>
      </c>
      <c r="H177" s="5" t="s">
        <v>113</v>
      </c>
      <c r="I177" s="5" t="s">
        <v>21</v>
      </c>
      <c r="J177" s="5">
        <v>77407</v>
      </c>
      <c r="K177" s="6"/>
      <c r="L177" s="5" t="s">
        <v>32</v>
      </c>
      <c r="M177" s="8">
        <v>42840</v>
      </c>
      <c r="N177" s="5" t="s">
        <v>33</v>
      </c>
      <c r="O177" s="5" t="s">
        <v>25</v>
      </c>
      <c r="P177" s="5">
        <v>2436789</v>
      </c>
      <c r="Q177" s="14"/>
    </row>
    <row r="178" spans="1:17" ht="12.75" x14ac:dyDescent="0.2">
      <c r="A178" s="4">
        <v>42843</v>
      </c>
      <c r="B178" s="5" t="s">
        <v>26</v>
      </c>
      <c r="C178" s="5" t="s">
        <v>233</v>
      </c>
      <c r="D178" s="5" t="s">
        <v>199</v>
      </c>
      <c r="E178" s="5" t="s">
        <v>200</v>
      </c>
      <c r="F178" s="7"/>
      <c r="G178" s="6"/>
      <c r="H178" s="5" t="s">
        <v>329</v>
      </c>
      <c r="I178" s="5" t="s">
        <v>89</v>
      </c>
      <c r="J178" s="5" t="s">
        <v>330</v>
      </c>
      <c r="K178" s="6"/>
      <c r="L178" s="5" t="s">
        <v>32</v>
      </c>
      <c r="M178" s="8">
        <v>42843</v>
      </c>
      <c r="N178" s="5" t="s">
        <v>33</v>
      </c>
      <c r="O178" s="5" t="s">
        <v>25</v>
      </c>
      <c r="P178" s="5">
        <v>2439443</v>
      </c>
      <c r="Q178" s="14"/>
    </row>
    <row r="179" spans="1:17" ht="12.75" x14ac:dyDescent="0.2">
      <c r="A179" s="4">
        <v>42826</v>
      </c>
      <c r="B179" s="5" t="s">
        <v>16</v>
      </c>
      <c r="C179" s="6"/>
      <c r="D179" s="5" t="s">
        <v>331</v>
      </c>
      <c r="E179" s="5" t="s">
        <v>332</v>
      </c>
      <c r="F179" s="7"/>
      <c r="G179" s="6"/>
      <c r="H179" s="5" t="s">
        <v>196</v>
      </c>
      <c r="I179" s="5" t="s">
        <v>270</v>
      </c>
      <c r="J179" s="5">
        <v>55406</v>
      </c>
      <c r="K179" s="5" t="s">
        <v>115</v>
      </c>
      <c r="L179" s="5" t="s">
        <v>32</v>
      </c>
      <c r="M179" s="8">
        <v>42826</v>
      </c>
      <c r="N179" s="5" t="s">
        <v>33</v>
      </c>
      <c r="O179" s="5" t="s">
        <v>25</v>
      </c>
      <c r="P179" s="5">
        <v>2414640</v>
      </c>
      <c r="Q179" s="14"/>
    </row>
    <row r="180" spans="1:17" ht="12.75" x14ac:dyDescent="0.2">
      <c r="A180" s="4">
        <v>42844</v>
      </c>
      <c r="B180" s="5" t="s">
        <v>38</v>
      </c>
      <c r="C180" s="5" t="s">
        <v>82</v>
      </c>
      <c r="D180" s="5" t="s">
        <v>40</v>
      </c>
      <c r="E180" s="6"/>
      <c r="F180" s="7"/>
      <c r="G180" s="6"/>
      <c r="H180" s="5" t="s">
        <v>55</v>
      </c>
      <c r="I180" s="5" t="s">
        <v>43</v>
      </c>
      <c r="J180" s="5" t="s">
        <v>333</v>
      </c>
      <c r="K180" s="6"/>
      <c r="L180" s="5" t="s">
        <v>32</v>
      </c>
      <c r="M180" s="8">
        <v>42844</v>
      </c>
      <c r="N180" s="5" t="s">
        <v>51</v>
      </c>
      <c r="O180" s="5" t="s">
        <v>25</v>
      </c>
      <c r="P180" s="5">
        <v>2442478</v>
      </c>
      <c r="Q180" s="14"/>
    </row>
    <row r="181" spans="1:17" ht="12.75" x14ac:dyDescent="0.2">
      <c r="A181" s="4">
        <v>42843</v>
      </c>
      <c r="B181" s="5" t="s">
        <v>38</v>
      </c>
      <c r="C181" s="5" t="s">
        <v>62</v>
      </c>
      <c r="D181" s="5" t="s">
        <v>52</v>
      </c>
      <c r="E181" s="6"/>
      <c r="F181" s="7"/>
      <c r="G181" s="5" t="s">
        <v>19</v>
      </c>
      <c r="H181" s="5" t="s">
        <v>55</v>
      </c>
      <c r="I181" s="5" t="s">
        <v>43</v>
      </c>
      <c r="J181" s="5" t="s">
        <v>334</v>
      </c>
      <c r="K181" s="6"/>
      <c r="L181" s="5" t="s">
        <v>32</v>
      </c>
      <c r="M181" s="8">
        <v>42843</v>
      </c>
      <c r="N181" s="5" t="s">
        <v>33</v>
      </c>
      <c r="O181" s="5" t="s">
        <v>25</v>
      </c>
      <c r="P181" s="5">
        <v>2439795</v>
      </c>
      <c r="Q181" s="14"/>
    </row>
    <row r="182" spans="1:17" ht="12.75" x14ac:dyDescent="0.2">
      <c r="A182" s="4">
        <v>42817</v>
      </c>
      <c r="B182" s="5" t="s">
        <v>16</v>
      </c>
      <c r="C182" s="6"/>
      <c r="D182" s="5" t="s">
        <v>17</v>
      </c>
      <c r="E182" s="5" t="s">
        <v>18</v>
      </c>
      <c r="F182" s="7"/>
      <c r="G182" s="6"/>
      <c r="H182" s="5" t="s">
        <v>335</v>
      </c>
      <c r="I182" s="5" t="s">
        <v>172</v>
      </c>
      <c r="J182" s="5" t="s">
        <v>336</v>
      </c>
      <c r="K182" s="6"/>
      <c r="L182" s="5" t="s">
        <v>32</v>
      </c>
      <c r="M182" s="8">
        <v>42817</v>
      </c>
      <c r="N182" s="5" t="s">
        <v>33</v>
      </c>
      <c r="O182" s="5" t="s">
        <v>68</v>
      </c>
      <c r="P182" s="5">
        <v>2399826</v>
      </c>
      <c r="Q182" s="14"/>
    </row>
    <row r="183" spans="1:17" ht="12.75" x14ac:dyDescent="0.2">
      <c r="A183" s="4">
        <v>41264</v>
      </c>
      <c r="B183" s="5" t="s">
        <v>34</v>
      </c>
      <c r="C183" s="6"/>
      <c r="D183" s="5" t="s">
        <v>337</v>
      </c>
      <c r="E183" s="6"/>
      <c r="F183" s="7"/>
      <c r="G183" s="6"/>
      <c r="H183" s="5" t="s">
        <v>201</v>
      </c>
      <c r="I183" s="5" t="s">
        <v>43</v>
      </c>
      <c r="J183" s="5">
        <v>91108</v>
      </c>
      <c r="K183" s="6"/>
      <c r="L183" s="5" t="s">
        <v>184</v>
      </c>
      <c r="M183" s="8">
        <v>41264</v>
      </c>
      <c r="N183" s="5" t="s">
        <v>33</v>
      </c>
      <c r="O183" s="5" t="s">
        <v>25</v>
      </c>
      <c r="P183" s="5">
        <v>215434</v>
      </c>
      <c r="Q183" s="14"/>
    </row>
    <row r="184" spans="1:17" ht="12.75" x14ac:dyDescent="0.2">
      <c r="A184" s="4">
        <v>42807</v>
      </c>
      <c r="B184" s="5" t="s">
        <v>26</v>
      </c>
      <c r="C184" s="5" t="s">
        <v>233</v>
      </c>
      <c r="D184" s="5" t="s">
        <v>199</v>
      </c>
      <c r="E184" s="5" t="s">
        <v>313</v>
      </c>
      <c r="F184" s="5" t="s">
        <v>338</v>
      </c>
      <c r="G184" s="5" t="s">
        <v>339</v>
      </c>
      <c r="H184" s="5" t="s">
        <v>174</v>
      </c>
      <c r="I184" s="5" t="s">
        <v>340</v>
      </c>
      <c r="J184" s="5" t="s">
        <v>341</v>
      </c>
      <c r="K184" s="6"/>
      <c r="L184" s="5" t="s">
        <v>32</v>
      </c>
      <c r="M184" s="8">
        <v>42809</v>
      </c>
      <c r="N184" s="5" t="s">
        <v>33</v>
      </c>
      <c r="O184" s="5" t="s">
        <v>68</v>
      </c>
      <c r="P184" s="5">
        <v>2383241</v>
      </c>
      <c r="Q184" s="14"/>
    </row>
    <row r="185" spans="1:17" ht="12.75" x14ac:dyDescent="0.2">
      <c r="A185" s="4">
        <v>42843</v>
      </c>
      <c r="B185" s="5" t="s">
        <v>38</v>
      </c>
      <c r="C185" s="5" t="s">
        <v>39</v>
      </c>
      <c r="D185" s="5" t="s">
        <v>52</v>
      </c>
      <c r="E185" s="6"/>
      <c r="F185" s="7"/>
      <c r="G185" s="6"/>
      <c r="H185" s="5" t="s">
        <v>342</v>
      </c>
      <c r="I185" s="5" t="s">
        <v>21</v>
      </c>
      <c r="J185" s="5" t="s">
        <v>343</v>
      </c>
      <c r="K185" s="6"/>
      <c r="L185" s="5" t="s">
        <v>32</v>
      </c>
      <c r="M185" s="8">
        <v>42845</v>
      </c>
      <c r="N185" s="5" t="s">
        <v>51</v>
      </c>
      <c r="O185" s="5" t="s">
        <v>25</v>
      </c>
      <c r="P185" s="5">
        <v>2440991</v>
      </c>
      <c r="Q185" s="14"/>
    </row>
    <row r="186" spans="1:17" ht="12.75" x14ac:dyDescent="0.2">
      <c r="A186" s="4">
        <v>42845</v>
      </c>
      <c r="B186" s="5" t="s">
        <v>101</v>
      </c>
      <c r="C186" s="5" t="s">
        <v>107</v>
      </c>
      <c r="D186" s="5" t="s">
        <v>103</v>
      </c>
      <c r="E186" s="6"/>
      <c r="F186" s="7"/>
      <c r="G186" s="6"/>
      <c r="H186" s="5" t="s">
        <v>93</v>
      </c>
      <c r="I186" s="5" t="s">
        <v>105</v>
      </c>
      <c r="J186" s="5" t="s">
        <v>344</v>
      </c>
      <c r="K186" s="6"/>
      <c r="L186" s="5" t="s">
        <v>32</v>
      </c>
      <c r="M186" s="8">
        <v>42846</v>
      </c>
      <c r="N186" s="5" t="s">
        <v>51</v>
      </c>
      <c r="O186" s="5" t="s">
        <v>25</v>
      </c>
      <c r="P186" s="5">
        <v>2444625</v>
      </c>
      <c r="Q186" s="14"/>
    </row>
    <row r="187" spans="1:17" ht="12.75" x14ac:dyDescent="0.2">
      <c r="A187" s="4">
        <v>42841</v>
      </c>
      <c r="B187" s="5" t="s">
        <v>57</v>
      </c>
      <c r="C187" s="5" t="s">
        <v>58</v>
      </c>
      <c r="D187" s="5" t="s">
        <v>86</v>
      </c>
      <c r="E187" s="6"/>
      <c r="F187" s="5" t="s">
        <v>345</v>
      </c>
      <c r="G187" s="5" t="s">
        <v>19</v>
      </c>
      <c r="H187" s="5" t="s">
        <v>45</v>
      </c>
      <c r="I187" s="5" t="s">
        <v>61</v>
      </c>
      <c r="J187" s="5" t="s">
        <v>346</v>
      </c>
      <c r="K187" s="6"/>
      <c r="L187" s="5" t="s">
        <v>32</v>
      </c>
      <c r="M187" s="8">
        <v>42841</v>
      </c>
      <c r="N187" s="5" t="s">
        <v>24</v>
      </c>
      <c r="O187" s="5" t="s">
        <v>25</v>
      </c>
      <c r="P187" s="5">
        <v>2437217</v>
      </c>
      <c r="Q187" s="14"/>
    </row>
    <row r="188" spans="1:17" ht="12.75" x14ac:dyDescent="0.2">
      <c r="A188" s="4">
        <v>42837</v>
      </c>
      <c r="B188" s="5" t="s">
        <v>57</v>
      </c>
      <c r="C188" s="5" t="s">
        <v>92</v>
      </c>
      <c r="D188" s="5" t="s">
        <v>163</v>
      </c>
      <c r="E188" s="6"/>
      <c r="F188" s="7"/>
      <c r="G188" s="6"/>
      <c r="H188" s="5" t="s">
        <v>126</v>
      </c>
      <c r="I188" s="5" t="s">
        <v>43</v>
      </c>
      <c r="J188" s="5">
        <v>91913</v>
      </c>
      <c r="K188" s="6"/>
      <c r="L188" s="5" t="s">
        <v>37</v>
      </c>
      <c r="M188" s="8">
        <v>42838</v>
      </c>
      <c r="N188" s="5" t="s">
        <v>67</v>
      </c>
      <c r="O188" s="5" t="s">
        <v>25</v>
      </c>
      <c r="P188" s="5">
        <v>2432049</v>
      </c>
      <c r="Q188" s="14"/>
    </row>
    <row r="189" spans="1:17" ht="12.75" x14ac:dyDescent="0.2">
      <c r="A189" s="4">
        <v>42801</v>
      </c>
      <c r="B189" s="5" t="s">
        <v>26</v>
      </c>
      <c r="C189" s="5" t="s">
        <v>27</v>
      </c>
      <c r="D189" s="5" t="s">
        <v>235</v>
      </c>
      <c r="E189" s="5" t="s">
        <v>236</v>
      </c>
      <c r="F189" s="7"/>
      <c r="G189" s="6"/>
      <c r="H189" s="5" t="s">
        <v>143</v>
      </c>
      <c r="I189" s="5" t="s">
        <v>56</v>
      </c>
      <c r="J189" s="5">
        <v>7111</v>
      </c>
      <c r="K189" s="6"/>
      <c r="L189" s="5" t="s">
        <v>23</v>
      </c>
      <c r="M189" s="8">
        <v>42801</v>
      </c>
      <c r="N189" s="5" t="s">
        <v>33</v>
      </c>
      <c r="O189" s="5" t="s">
        <v>25</v>
      </c>
      <c r="P189" s="5">
        <v>2374511</v>
      </c>
      <c r="Q189" s="14"/>
    </row>
    <row r="190" spans="1:17" ht="12.75" x14ac:dyDescent="0.2">
      <c r="A190" s="4">
        <v>42825</v>
      </c>
      <c r="B190" s="5" t="s">
        <v>193</v>
      </c>
      <c r="C190" s="5" t="s">
        <v>347</v>
      </c>
      <c r="D190" s="5" t="s">
        <v>348</v>
      </c>
      <c r="E190" s="6"/>
      <c r="F190" s="5" t="s">
        <v>349</v>
      </c>
      <c r="G190" s="5" t="s">
        <v>19</v>
      </c>
      <c r="H190" s="5" t="s">
        <v>93</v>
      </c>
      <c r="I190" s="5" t="s">
        <v>50</v>
      </c>
      <c r="J190" s="5" t="s">
        <v>350</v>
      </c>
      <c r="K190" s="6"/>
      <c r="L190" s="5" t="s">
        <v>32</v>
      </c>
      <c r="M190" s="8">
        <v>42828</v>
      </c>
      <c r="N190" s="5" t="s">
        <v>33</v>
      </c>
      <c r="O190" s="5" t="s">
        <v>25</v>
      </c>
      <c r="P190" s="5">
        <v>2412744</v>
      </c>
      <c r="Q190" s="14"/>
    </row>
    <row r="191" spans="1:17" ht="12.75" x14ac:dyDescent="0.2">
      <c r="A191" s="4">
        <v>42843</v>
      </c>
      <c r="B191" s="5" t="s">
        <v>57</v>
      </c>
      <c r="C191" s="5" t="s">
        <v>58</v>
      </c>
      <c r="D191" s="5" t="s">
        <v>86</v>
      </c>
      <c r="E191" s="6"/>
      <c r="F191" s="7"/>
      <c r="G191" s="6"/>
      <c r="H191" s="5" t="s">
        <v>55</v>
      </c>
      <c r="I191" s="5" t="s">
        <v>21</v>
      </c>
      <c r="J191" s="5">
        <v>78676</v>
      </c>
      <c r="K191" s="6"/>
      <c r="L191" s="5" t="s">
        <v>37</v>
      </c>
      <c r="M191" s="8">
        <v>42843</v>
      </c>
      <c r="N191" s="5" t="s">
        <v>51</v>
      </c>
      <c r="O191" s="5" t="s">
        <v>25</v>
      </c>
      <c r="P191" s="5">
        <v>2440790</v>
      </c>
      <c r="Q191" s="14"/>
    </row>
    <row r="192" spans="1:17" ht="12.75" x14ac:dyDescent="0.2">
      <c r="A192" s="4">
        <v>42845</v>
      </c>
      <c r="B192" s="5" t="s">
        <v>26</v>
      </c>
      <c r="C192" s="5" t="s">
        <v>134</v>
      </c>
      <c r="D192" s="5" t="s">
        <v>199</v>
      </c>
      <c r="E192" s="5" t="s">
        <v>228</v>
      </c>
      <c r="F192" s="7"/>
      <c r="G192" s="6"/>
      <c r="H192" s="5" t="s">
        <v>136</v>
      </c>
      <c r="I192" s="5" t="s">
        <v>202</v>
      </c>
      <c r="J192" s="5">
        <v>89156</v>
      </c>
      <c r="K192" s="6"/>
      <c r="L192" s="5" t="s">
        <v>32</v>
      </c>
      <c r="M192" s="8">
        <v>42846</v>
      </c>
      <c r="N192" s="5" t="s">
        <v>33</v>
      </c>
      <c r="O192" s="5" t="s">
        <v>25</v>
      </c>
      <c r="P192" s="5">
        <v>2444349</v>
      </c>
      <c r="Q192" s="14"/>
    </row>
    <row r="193" spans="1:22" ht="12.75" x14ac:dyDescent="0.2">
      <c r="A193" s="4">
        <v>41932</v>
      </c>
      <c r="B193" s="5" t="s">
        <v>34</v>
      </c>
      <c r="C193" s="6"/>
      <c r="D193" s="5" t="s">
        <v>125</v>
      </c>
      <c r="E193" s="6"/>
      <c r="F193" s="7"/>
      <c r="G193" s="6"/>
      <c r="H193" s="5" t="s">
        <v>201</v>
      </c>
      <c r="I193" s="5" t="s">
        <v>43</v>
      </c>
      <c r="J193" s="5">
        <v>91602</v>
      </c>
      <c r="K193" s="6"/>
      <c r="L193" s="5" t="s">
        <v>47</v>
      </c>
      <c r="M193" s="8">
        <v>41936</v>
      </c>
      <c r="N193" s="5" t="s">
        <v>33</v>
      </c>
      <c r="O193" s="5" t="s">
        <v>25</v>
      </c>
      <c r="P193" s="5">
        <v>1077763</v>
      </c>
      <c r="Q193" s="14"/>
    </row>
    <row r="194" spans="1:22" ht="12.75" x14ac:dyDescent="0.2">
      <c r="A194" s="4">
        <v>42845</v>
      </c>
      <c r="B194" s="5" t="s">
        <v>69</v>
      </c>
      <c r="C194" s="5" t="s">
        <v>95</v>
      </c>
      <c r="D194" s="5" t="s">
        <v>96</v>
      </c>
      <c r="E194" s="5" t="s">
        <v>142</v>
      </c>
      <c r="F194" s="7"/>
      <c r="G194" s="6"/>
      <c r="H194" s="5" t="s">
        <v>98</v>
      </c>
      <c r="I194" s="5" t="s">
        <v>105</v>
      </c>
      <c r="J194" s="5" t="s">
        <v>351</v>
      </c>
      <c r="K194" s="6"/>
      <c r="L194" s="5" t="s">
        <v>32</v>
      </c>
      <c r="M194" s="8">
        <v>42845</v>
      </c>
      <c r="N194" s="5" t="s">
        <v>33</v>
      </c>
      <c r="O194" s="5" t="s">
        <v>25</v>
      </c>
      <c r="P194" s="5">
        <v>2443963</v>
      </c>
      <c r="Q194" s="14"/>
    </row>
    <row r="195" spans="1:22" ht="12.75" x14ac:dyDescent="0.2">
      <c r="A195" s="4">
        <v>42844</v>
      </c>
      <c r="B195" s="5" t="s">
        <v>34</v>
      </c>
      <c r="C195" s="6"/>
      <c r="D195" s="5" t="s">
        <v>171</v>
      </c>
      <c r="E195" s="6"/>
      <c r="F195" s="7"/>
      <c r="G195" s="5" t="s">
        <v>19</v>
      </c>
      <c r="H195" s="5" t="s">
        <v>36</v>
      </c>
      <c r="I195" s="5" t="s">
        <v>50</v>
      </c>
      <c r="J195" s="5">
        <v>10001</v>
      </c>
      <c r="K195" s="6"/>
      <c r="L195" s="5" t="s">
        <v>47</v>
      </c>
      <c r="M195" s="8">
        <v>42844</v>
      </c>
      <c r="N195" s="5" t="s">
        <v>33</v>
      </c>
      <c r="O195" s="5" t="s">
        <v>25</v>
      </c>
      <c r="P195" s="5">
        <v>2443667</v>
      </c>
      <c r="Q195" s="14"/>
    </row>
    <row r="196" spans="1:22" ht="12.75" x14ac:dyDescent="0.2">
      <c r="A196" s="4">
        <v>42798</v>
      </c>
      <c r="B196" s="5" t="s">
        <v>26</v>
      </c>
      <c r="C196" s="5" t="s">
        <v>34</v>
      </c>
      <c r="D196" s="5" t="s">
        <v>235</v>
      </c>
      <c r="E196" s="5" t="s">
        <v>352</v>
      </c>
      <c r="F196" s="7"/>
      <c r="G196" s="6"/>
      <c r="H196" s="5" t="s">
        <v>314</v>
      </c>
      <c r="I196" s="5" t="s">
        <v>79</v>
      </c>
      <c r="J196" s="5">
        <v>21244</v>
      </c>
      <c r="K196" s="6"/>
      <c r="L196" s="5" t="s">
        <v>32</v>
      </c>
      <c r="M196" s="8">
        <v>42798</v>
      </c>
      <c r="N196" s="5" t="s">
        <v>24</v>
      </c>
      <c r="O196" s="5" t="s">
        <v>25</v>
      </c>
      <c r="P196" s="5">
        <v>2371786</v>
      </c>
      <c r="Q196" s="14"/>
    </row>
    <row r="197" spans="1:22" ht="12.75" x14ac:dyDescent="0.2">
      <c r="A197" s="4">
        <v>42843</v>
      </c>
      <c r="B197" s="5" t="s">
        <v>101</v>
      </c>
      <c r="C197" s="5" t="s">
        <v>102</v>
      </c>
      <c r="D197" s="5" t="s">
        <v>167</v>
      </c>
      <c r="E197" s="6"/>
      <c r="F197" s="7"/>
      <c r="G197" s="6"/>
      <c r="H197" s="5" t="s">
        <v>243</v>
      </c>
      <c r="I197" s="5" t="s">
        <v>154</v>
      </c>
      <c r="J197" s="5" t="s">
        <v>353</v>
      </c>
      <c r="K197" s="6"/>
      <c r="L197" s="5" t="s">
        <v>32</v>
      </c>
      <c r="M197" s="8">
        <v>42843</v>
      </c>
      <c r="N197" s="5" t="s">
        <v>51</v>
      </c>
      <c r="O197" s="5" t="s">
        <v>25</v>
      </c>
      <c r="P197" s="5">
        <v>2440699</v>
      </c>
      <c r="Q197" s="14"/>
    </row>
    <row r="198" spans="1:22" ht="12.75" x14ac:dyDescent="0.2">
      <c r="A198" s="4">
        <v>42843</v>
      </c>
      <c r="B198" s="5" t="s">
        <v>26</v>
      </c>
      <c r="C198" s="5" t="s">
        <v>34</v>
      </c>
      <c r="D198" s="5" t="s">
        <v>199</v>
      </c>
      <c r="E198" s="5" t="s">
        <v>200</v>
      </c>
      <c r="F198" s="7"/>
      <c r="G198" s="6"/>
      <c r="H198" s="5" t="s">
        <v>354</v>
      </c>
      <c r="I198" s="5" t="s">
        <v>50</v>
      </c>
      <c r="J198" s="5" t="s">
        <v>355</v>
      </c>
      <c r="K198" s="6"/>
      <c r="L198" s="5" t="s">
        <v>32</v>
      </c>
      <c r="M198" s="8">
        <v>42843</v>
      </c>
      <c r="N198" s="5" t="s">
        <v>170</v>
      </c>
      <c r="O198" s="5" t="s">
        <v>68</v>
      </c>
      <c r="P198" s="5">
        <v>2439575</v>
      </c>
      <c r="Q198" s="14"/>
    </row>
    <row r="199" spans="1:22" ht="12.75" x14ac:dyDescent="0.2">
      <c r="A199" s="4">
        <v>42843</v>
      </c>
      <c r="B199" s="5" t="s">
        <v>57</v>
      </c>
      <c r="C199" s="5" t="s">
        <v>58</v>
      </c>
      <c r="D199" s="5" t="s">
        <v>86</v>
      </c>
      <c r="E199" s="6"/>
      <c r="F199" s="7"/>
      <c r="G199" s="5" t="s">
        <v>19</v>
      </c>
      <c r="H199" s="5" t="s">
        <v>45</v>
      </c>
      <c r="I199" s="5" t="s">
        <v>356</v>
      </c>
      <c r="J199" s="5">
        <v>64081</v>
      </c>
      <c r="K199" s="6"/>
      <c r="L199" s="5" t="s">
        <v>37</v>
      </c>
      <c r="M199" s="8">
        <v>42843</v>
      </c>
      <c r="N199" s="5" t="s">
        <v>67</v>
      </c>
      <c r="O199" s="5" t="s">
        <v>25</v>
      </c>
      <c r="P199" s="5">
        <v>2440060</v>
      </c>
      <c r="Q199" s="14"/>
    </row>
    <row r="200" spans="1:22" ht="12.75" x14ac:dyDescent="0.2">
      <c r="A200" s="4">
        <v>42798</v>
      </c>
      <c r="B200" s="5" t="s">
        <v>26</v>
      </c>
      <c r="C200" s="5" t="s">
        <v>34</v>
      </c>
      <c r="D200" s="5" t="s">
        <v>199</v>
      </c>
      <c r="E200" s="5" t="s">
        <v>228</v>
      </c>
      <c r="F200" s="7"/>
      <c r="G200" s="6"/>
      <c r="H200" s="5" t="s">
        <v>357</v>
      </c>
      <c r="I200" s="5" t="s">
        <v>120</v>
      </c>
      <c r="J200" s="5">
        <v>27597</v>
      </c>
      <c r="K200" s="6"/>
      <c r="L200" s="5" t="s">
        <v>32</v>
      </c>
      <c r="M200" s="8">
        <v>42798</v>
      </c>
      <c r="N200" s="5" t="s">
        <v>33</v>
      </c>
      <c r="O200" s="5" t="s">
        <v>25</v>
      </c>
      <c r="P200" s="5">
        <v>2371600</v>
      </c>
      <c r="Q200" s="14"/>
    </row>
    <row r="201" spans="1:22" ht="12.75" x14ac:dyDescent="0.2">
      <c r="A201" s="4">
        <v>42843</v>
      </c>
      <c r="B201" s="5" t="s">
        <v>38</v>
      </c>
      <c r="C201" s="5" t="s">
        <v>39</v>
      </c>
      <c r="D201" s="5" t="s">
        <v>52</v>
      </c>
      <c r="E201" s="6"/>
      <c r="F201" s="7"/>
      <c r="G201" s="5" t="s">
        <v>19</v>
      </c>
      <c r="H201" s="5" t="s">
        <v>36</v>
      </c>
      <c r="I201" s="5" t="s">
        <v>79</v>
      </c>
      <c r="J201" s="5">
        <v>21215</v>
      </c>
      <c r="K201" s="6"/>
      <c r="L201" s="5" t="s">
        <v>37</v>
      </c>
      <c r="M201" s="8">
        <v>42845</v>
      </c>
      <c r="N201" s="5" t="s">
        <v>24</v>
      </c>
      <c r="O201" s="5" t="s">
        <v>25</v>
      </c>
      <c r="P201" s="5">
        <v>2440304</v>
      </c>
      <c r="Q201" s="14"/>
    </row>
    <row r="202" spans="1:22" ht="12.75" x14ac:dyDescent="0.2">
      <c r="A202" s="4">
        <v>42682</v>
      </c>
      <c r="B202" s="5" t="s">
        <v>16</v>
      </c>
      <c r="C202" s="6"/>
      <c r="D202" s="27" t="s">
        <v>17</v>
      </c>
      <c r="E202" s="5" t="s">
        <v>18</v>
      </c>
      <c r="F202" s="7"/>
      <c r="G202" s="6"/>
      <c r="H202" s="5" t="s">
        <v>111</v>
      </c>
      <c r="I202" s="5" t="s">
        <v>172</v>
      </c>
      <c r="J202" s="5">
        <v>85296</v>
      </c>
      <c r="K202" s="6"/>
      <c r="L202" s="5" t="s">
        <v>32</v>
      </c>
      <c r="M202" s="8">
        <v>42682</v>
      </c>
      <c r="N202" s="5" t="s">
        <v>33</v>
      </c>
      <c r="O202" s="5" t="s">
        <v>25</v>
      </c>
      <c r="P202" s="5">
        <v>2199513</v>
      </c>
      <c r="Q202" s="14"/>
    </row>
    <row r="203" spans="1:22" ht="12.75" x14ac:dyDescent="0.2">
      <c r="A203" s="11"/>
      <c r="B203" s="10"/>
      <c r="C203" s="10"/>
      <c r="D203" s="10"/>
      <c r="E203" s="10"/>
      <c r="F203" s="12"/>
      <c r="G203" s="10"/>
      <c r="H203" s="10"/>
      <c r="I203" s="10"/>
      <c r="J203" s="10"/>
      <c r="K203" s="10"/>
      <c r="L203" s="10"/>
      <c r="M203" s="10"/>
      <c r="N203" s="10"/>
      <c r="O203" s="10"/>
      <c r="P203" s="10"/>
      <c r="Q203" s="10"/>
      <c r="R203" s="10"/>
      <c r="S203" s="10"/>
      <c r="T203" s="10"/>
      <c r="U203" s="10"/>
      <c r="V203" s="10"/>
    </row>
    <row r="204" spans="1:22" ht="12.75" x14ac:dyDescent="0.2">
      <c r="A204" s="11"/>
      <c r="B204" s="10"/>
      <c r="C204" s="10"/>
      <c r="D204" s="10"/>
      <c r="E204" s="10"/>
      <c r="F204" s="12"/>
      <c r="G204" s="10"/>
      <c r="H204" s="10"/>
      <c r="I204" s="10"/>
      <c r="J204" s="10"/>
      <c r="K204" s="10"/>
      <c r="L204" s="10"/>
      <c r="M204" s="10"/>
      <c r="N204" s="10"/>
      <c r="O204" s="10"/>
      <c r="P204" s="10"/>
      <c r="Q204" s="10"/>
      <c r="R204" s="10"/>
      <c r="S204" s="10"/>
      <c r="T204" s="10"/>
      <c r="U204" s="10"/>
      <c r="V204" s="10"/>
    </row>
    <row r="205" spans="1:22" ht="12.75" x14ac:dyDescent="0.2">
      <c r="A205" s="11"/>
      <c r="B205" s="10"/>
      <c r="C205" s="10"/>
      <c r="D205" s="10"/>
      <c r="E205" s="10"/>
      <c r="F205" s="12"/>
      <c r="G205" s="10"/>
      <c r="H205" s="10"/>
      <c r="I205" s="10"/>
      <c r="J205" s="10"/>
      <c r="K205" s="10"/>
      <c r="L205" s="10"/>
      <c r="M205" s="10"/>
      <c r="N205" s="10"/>
      <c r="O205" s="10"/>
      <c r="P205" s="10"/>
      <c r="Q205" s="10"/>
      <c r="R205" s="10"/>
      <c r="S205" s="10"/>
      <c r="T205" s="10"/>
      <c r="U205" s="10"/>
      <c r="V205" s="10"/>
    </row>
    <row r="206" spans="1:22" ht="15" thickBot="1" x14ac:dyDescent="0.25">
      <c r="A206" s="39" t="s">
        <v>369</v>
      </c>
      <c r="B206" s="39"/>
      <c r="C206" s="39"/>
      <c r="D206" s="39"/>
      <c r="E206" s="39"/>
      <c r="F206" s="39"/>
      <c r="G206" s="39"/>
      <c r="H206" s="39"/>
      <c r="I206" s="39"/>
      <c r="J206" s="39"/>
      <c r="K206" s="39"/>
      <c r="L206" s="39"/>
      <c r="M206" s="39"/>
      <c r="N206" s="39"/>
      <c r="O206" s="39"/>
      <c r="P206" s="39"/>
      <c r="Q206" s="39"/>
      <c r="R206" s="10"/>
      <c r="S206" s="10"/>
      <c r="T206" s="10"/>
      <c r="U206" s="10"/>
      <c r="V206" s="10"/>
    </row>
    <row r="207" spans="1:22" ht="21" thickTop="1" thickBot="1" x14ac:dyDescent="0.45">
      <c r="A207" s="40" t="s">
        <v>0</v>
      </c>
      <c r="B207" s="40" t="s">
        <v>1</v>
      </c>
      <c r="C207" s="40" t="s">
        <v>2</v>
      </c>
      <c r="D207" s="40" t="s">
        <v>3</v>
      </c>
      <c r="E207" s="40" t="s">
        <v>4</v>
      </c>
      <c r="F207" s="40" t="s">
        <v>5</v>
      </c>
      <c r="G207" s="40" t="s">
        <v>6</v>
      </c>
      <c r="H207" s="40" t="s">
        <v>7</v>
      </c>
      <c r="I207" s="40" t="s">
        <v>8</v>
      </c>
      <c r="J207" s="40" t="s">
        <v>9</v>
      </c>
      <c r="K207" s="40" t="s">
        <v>10</v>
      </c>
      <c r="L207" s="40" t="s">
        <v>11</v>
      </c>
      <c r="M207" s="40" t="s">
        <v>12</v>
      </c>
      <c r="N207" s="40" t="s">
        <v>13</v>
      </c>
      <c r="O207" s="40" t="s">
        <v>14</v>
      </c>
      <c r="P207" s="40" t="s">
        <v>15</v>
      </c>
      <c r="Q207" s="40" t="s">
        <v>358</v>
      </c>
      <c r="R207" s="10"/>
      <c r="S207" s="10"/>
      <c r="T207" s="10"/>
      <c r="U207" s="10"/>
      <c r="V207" s="10"/>
    </row>
    <row r="208" spans="1:22" ht="13.5" thickTop="1" x14ac:dyDescent="0.2">
      <c r="A208" s="53">
        <v>41046</v>
      </c>
      <c r="B208" s="15" t="s">
        <v>38</v>
      </c>
      <c r="C208" s="15" t="s">
        <v>39</v>
      </c>
      <c r="D208" s="15" t="s">
        <v>40</v>
      </c>
      <c r="E208" s="16"/>
      <c r="F208" s="17"/>
      <c r="G208" s="16"/>
      <c r="H208" s="15" t="s">
        <v>93</v>
      </c>
      <c r="I208" s="15" t="s">
        <v>43</v>
      </c>
      <c r="J208" s="15">
        <v>90242</v>
      </c>
      <c r="K208" s="16"/>
      <c r="L208" s="15" t="s">
        <v>37</v>
      </c>
      <c r="M208" s="18">
        <v>42695</v>
      </c>
      <c r="N208" s="15" t="s">
        <v>24</v>
      </c>
      <c r="O208" s="15" t="s">
        <v>68</v>
      </c>
      <c r="P208" s="15">
        <v>81081</v>
      </c>
      <c r="Q208" s="15">
        <f>M208-A208</f>
        <v>1649</v>
      </c>
      <c r="R208" s="10"/>
      <c r="S208" s="10"/>
      <c r="T208" s="10"/>
      <c r="U208" s="10"/>
      <c r="V208" s="10"/>
    </row>
    <row r="209" spans="1:22" ht="12.75" x14ac:dyDescent="0.2">
      <c r="A209" s="4">
        <v>41142</v>
      </c>
      <c r="B209" s="5" t="s">
        <v>38</v>
      </c>
      <c r="C209" s="5" t="s">
        <v>39</v>
      </c>
      <c r="D209" s="5" t="s">
        <v>35</v>
      </c>
      <c r="E209" s="6"/>
      <c r="F209" s="7"/>
      <c r="G209" s="6"/>
      <c r="H209" s="5" t="s">
        <v>93</v>
      </c>
      <c r="I209" s="5" t="s">
        <v>50</v>
      </c>
      <c r="J209" s="5">
        <v>11218</v>
      </c>
      <c r="K209" s="6"/>
      <c r="L209" s="5" t="s">
        <v>47</v>
      </c>
      <c r="M209" s="13">
        <v>42845</v>
      </c>
      <c r="N209" s="5" t="s">
        <v>33</v>
      </c>
      <c r="O209" s="5" t="s">
        <v>25</v>
      </c>
      <c r="P209" s="5">
        <v>139273</v>
      </c>
      <c r="Q209" s="5">
        <f t="shared" ref="Q209:Q272" si="0">M209-A209</f>
        <v>1703</v>
      </c>
      <c r="R209" s="10"/>
      <c r="S209" s="10"/>
      <c r="T209" s="10"/>
      <c r="U209" s="10"/>
      <c r="V209" s="10"/>
    </row>
    <row r="210" spans="1:22" ht="12.75" x14ac:dyDescent="0.2">
      <c r="A210" s="4">
        <v>41264</v>
      </c>
      <c r="B210" s="5" t="s">
        <v>34</v>
      </c>
      <c r="C210" s="6"/>
      <c r="D210" s="5" t="s">
        <v>337</v>
      </c>
      <c r="E210" s="6"/>
      <c r="F210" s="7"/>
      <c r="G210" s="6"/>
      <c r="H210" s="5" t="s">
        <v>201</v>
      </c>
      <c r="I210" s="5" t="s">
        <v>43</v>
      </c>
      <c r="J210" s="5">
        <v>91108</v>
      </c>
      <c r="K210" s="6"/>
      <c r="L210" s="5" t="s">
        <v>184</v>
      </c>
      <c r="M210" s="13">
        <v>42845</v>
      </c>
      <c r="N210" s="5" t="s">
        <v>33</v>
      </c>
      <c r="O210" s="5" t="s">
        <v>25</v>
      </c>
      <c r="P210" s="5">
        <v>215434</v>
      </c>
      <c r="Q210" s="5">
        <f t="shared" si="0"/>
        <v>1581</v>
      </c>
      <c r="R210" s="10"/>
      <c r="S210" s="10"/>
      <c r="T210" s="10"/>
      <c r="U210" s="10"/>
      <c r="V210" s="10"/>
    </row>
    <row r="211" spans="1:22" ht="12.75" x14ac:dyDescent="0.2">
      <c r="A211" s="4">
        <v>41274</v>
      </c>
      <c r="B211" s="5" t="s">
        <v>38</v>
      </c>
      <c r="C211" s="5" t="s">
        <v>39</v>
      </c>
      <c r="D211" s="5" t="s">
        <v>40</v>
      </c>
      <c r="E211" s="6"/>
      <c r="F211" s="7"/>
      <c r="G211" s="6"/>
      <c r="H211" s="5" t="s">
        <v>150</v>
      </c>
      <c r="I211" s="5" t="s">
        <v>177</v>
      </c>
      <c r="J211" s="5">
        <v>48320</v>
      </c>
      <c r="K211" s="6"/>
      <c r="L211" s="5" t="s">
        <v>184</v>
      </c>
      <c r="M211" s="13">
        <v>42845</v>
      </c>
      <c r="N211" s="5" t="s">
        <v>33</v>
      </c>
      <c r="O211" s="5" t="s">
        <v>25</v>
      </c>
      <c r="P211" s="5">
        <v>215643</v>
      </c>
      <c r="Q211" s="5">
        <f t="shared" si="0"/>
        <v>1571</v>
      </c>
      <c r="R211" s="10"/>
      <c r="S211" s="10"/>
      <c r="T211" s="10"/>
      <c r="U211" s="10"/>
      <c r="V211" s="10"/>
    </row>
    <row r="212" spans="1:22" ht="12.75" x14ac:dyDescent="0.2">
      <c r="A212" s="4">
        <v>41283</v>
      </c>
      <c r="B212" s="5" t="s">
        <v>38</v>
      </c>
      <c r="C212" s="5" t="s">
        <v>39</v>
      </c>
      <c r="D212" s="5" t="s">
        <v>40</v>
      </c>
      <c r="E212" s="6"/>
      <c r="F212" s="7"/>
      <c r="G212" s="6"/>
      <c r="H212" s="5" t="s">
        <v>55</v>
      </c>
      <c r="I212" s="5" t="s">
        <v>43</v>
      </c>
      <c r="J212" s="5">
        <v>94590</v>
      </c>
      <c r="K212" s="6"/>
      <c r="L212" s="5" t="s">
        <v>37</v>
      </c>
      <c r="M212" s="13">
        <v>42513</v>
      </c>
      <c r="N212" s="5" t="s">
        <v>33</v>
      </c>
      <c r="O212" s="5" t="s">
        <v>25</v>
      </c>
      <c r="P212" s="5">
        <v>224922</v>
      </c>
      <c r="Q212" s="5">
        <f t="shared" si="0"/>
        <v>1230</v>
      </c>
      <c r="R212" s="10"/>
      <c r="S212" s="10"/>
      <c r="T212" s="10"/>
      <c r="U212" s="10"/>
      <c r="V212" s="10"/>
    </row>
    <row r="213" spans="1:22" ht="12.75" x14ac:dyDescent="0.2">
      <c r="A213" s="4">
        <v>41473</v>
      </c>
      <c r="B213" s="5" t="s">
        <v>26</v>
      </c>
      <c r="C213" s="5" t="s">
        <v>173</v>
      </c>
      <c r="D213" s="5" t="s">
        <v>199</v>
      </c>
      <c r="E213" s="5" t="s">
        <v>200</v>
      </c>
      <c r="F213" s="7"/>
      <c r="G213" s="6"/>
      <c r="H213" s="5" t="s">
        <v>284</v>
      </c>
      <c r="I213" s="5" t="s">
        <v>56</v>
      </c>
      <c r="J213" s="5">
        <v>8031</v>
      </c>
      <c r="K213" s="6"/>
      <c r="L213" s="5" t="s">
        <v>32</v>
      </c>
      <c r="M213" s="13">
        <v>42815</v>
      </c>
      <c r="N213" s="5" t="s">
        <v>285</v>
      </c>
      <c r="O213" s="5" t="s">
        <v>68</v>
      </c>
      <c r="P213" s="5">
        <v>460443</v>
      </c>
      <c r="Q213" s="5">
        <f t="shared" si="0"/>
        <v>1342</v>
      </c>
      <c r="R213" s="10"/>
      <c r="S213" s="10"/>
      <c r="T213" s="10"/>
      <c r="U213" s="10"/>
      <c r="V213" s="10"/>
    </row>
    <row r="214" spans="1:22" ht="12.75" x14ac:dyDescent="0.2">
      <c r="A214" s="4">
        <v>41826</v>
      </c>
      <c r="B214" s="5" t="s">
        <v>38</v>
      </c>
      <c r="C214" s="5" t="s">
        <v>82</v>
      </c>
      <c r="D214" s="5" t="s">
        <v>52</v>
      </c>
      <c r="E214" s="6"/>
      <c r="F214" s="7"/>
      <c r="G214" s="6"/>
      <c r="H214" s="5" t="s">
        <v>83</v>
      </c>
      <c r="I214" s="5" t="s">
        <v>54</v>
      </c>
      <c r="J214" s="5">
        <v>34714</v>
      </c>
      <c r="K214" s="6"/>
      <c r="L214" s="5" t="s">
        <v>32</v>
      </c>
      <c r="M214" s="13">
        <v>42815</v>
      </c>
      <c r="N214" s="5" t="s">
        <v>33</v>
      </c>
      <c r="O214" s="5" t="s">
        <v>25</v>
      </c>
      <c r="P214" s="5">
        <v>924254</v>
      </c>
      <c r="Q214" s="5">
        <f t="shared" si="0"/>
        <v>989</v>
      </c>
      <c r="R214" s="10"/>
      <c r="S214" s="10"/>
      <c r="T214" s="10"/>
      <c r="U214" s="10"/>
      <c r="V214" s="10"/>
    </row>
    <row r="215" spans="1:22" ht="12.75" x14ac:dyDescent="0.2">
      <c r="A215" s="4">
        <v>41884</v>
      </c>
      <c r="B215" s="5" t="s">
        <v>16</v>
      </c>
      <c r="C215" s="6"/>
      <c r="D215" s="5" t="s">
        <v>17</v>
      </c>
      <c r="E215" s="5" t="s">
        <v>217</v>
      </c>
      <c r="F215" s="7"/>
      <c r="G215" s="6"/>
      <c r="H215" s="5" t="s">
        <v>254</v>
      </c>
      <c r="I215" s="5" t="s">
        <v>54</v>
      </c>
      <c r="J215" s="5">
        <v>33928</v>
      </c>
      <c r="K215" s="6"/>
      <c r="L215" s="5" t="s">
        <v>32</v>
      </c>
      <c r="M215" s="13">
        <v>42845</v>
      </c>
      <c r="N215" s="5" t="s">
        <v>33</v>
      </c>
      <c r="O215" s="5" t="s">
        <v>25</v>
      </c>
      <c r="P215" s="5">
        <v>1009652</v>
      </c>
      <c r="Q215" s="5">
        <f t="shared" si="0"/>
        <v>961</v>
      </c>
      <c r="R215" s="10"/>
      <c r="S215" s="10"/>
      <c r="T215" s="10"/>
      <c r="U215" s="10"/>
      <c r="V215" s="10"/>
    </row>
    <row r="216" spans="1:22" ht="12.75" x14ac:dyDescent="0.2">
      <c r="A216" s="4">
        <v>41932</v>
      </c>
      <c r="B216" s="5" t="s">
        <v>34</v>
      </c>
      <c r="C216" s="6"/>
      <c r="D216" s="5" t="s">
        <v>125</v>
      </c>
      <c r="E216" s="6"/>
      <c r="F216" s="7"/>
      <c r="G216" s="6"/>
      <c r="H216" s="5" t="s">
        <v>201</v>
      </c>
      <c r="I216" s="5" t="s">
        <v>43</v>
      </c>
      <c r="J216" s="5">
        <v>91602</v>
      </c>
      <c r="K216" s="6"/>
      <c r="L216" s="5" t="s">
        <v>47</v>
      </c>
      <c r="M216" s="13">
        <v>42814</v>
      </c>
      <c r="N216" s="5" t="s">
        <v>33</v>
      </c>
      <c r="O216" s="5" t="s">
        <v>25</v>
      </c>
      <c r="P216" s="5">
        <v>1077763</v>
      </c>
      <c r="Q216" s="5">
        <f t="shared" si="0"/>
        <v>882</v>
      </c>
      <c r="R216" s="10"/>
      <c r="S216" s="10"/>
      <c r="T216" s="10"/>
      <c r="U216" s="10"/>
      <c r="V216" s="10"/>
    </row>
    <row r="217" spans="1:22" ht="12.75" x14ac:dyDescent="0.2">
      <c r="A217" s="4">
        <v>41935</v>
      </c>
      <c r="B217" s="5" t="s">
        <v>38</v>
      </c>
      <c r="C217" s="5" t="s">
        <v>39</v>
      </c>
      <c r="D217" s="5" t="s">
        <v>40</v>
      </c>
      <c r="E217" s="6"/>
      <c r="F217" s="7"/>
      <c r="G217" s="6"/>
      <c r="H217" s="5" t="s">
        <v>93</v>
      </c>
      <c r="I217" s="5" t="s">
        <v>43</v>
      </c>
      <c r="J217" s="5">
        <v>92879</v>
      </c>
      <c r="K217" s="6"/>
      <c r="L217" s="5" t="s">
        <v>37</v>
      </c>
      <c r="M217" s="13">
        <v>42844</v>
      </c>
      <c r="N217" s="5" t="s">
        <v>33</v>
      </c>
      <c r="O217" s="5" t="s">
        <v>25</v>
      </c>
      <c r="P217" s="5">
        <v>1084242</v>
      </c>
      <c r="Q217" s="5">
        <f t="shared" si="0"/>
        <v>909</v>
      </c>
      <c r="R217" s="10"/>
      <c r="S217" s="10"/>
      <c r="T217" s="10"/>
      <c r="U217" s="10"/>
      <c r="V217" s="10"/>
    </row>
    <row r="218" spans="1:22" ht="12.75" x14ac:dyDescent="0.2">
      <c r="A218" s="4">
        <v>42008</v>
      </c>
      <c r="B218" s="5" t="s">
        <v>101</v>
      </c>
      <c r="C218" s="5" t="s">
        <v>107</v>
      </c>
      <c r="D218" s="5" t="s">
        <v>167</v>
      </c>
      <c r="E218" s="6"/>
      <c r="F218" s="7"/>
      <c r="G218" s="6"/>
      <c r="H218" s="5" t="s">
        <v>201</v>
      </c>
      <c r="I218" s="5" t="s">
        <v>56</v>
      </c>
      <c r="J218" s="5">
        <v>8901</v>
      </c>
      <c r="K218" s="6"/>
      <c r="L218" s="5" t="s">
        <v>32</v>
      </c>
      <c r="M218" s="13">
        <v>42845</v>
      </c>
      <c r="N218" s="5" t="s">
        <v>67</v>
      </c>
      <c r="O218" s="5" t="s">
        <v>25</v>
      </c>
      <c r="P218" s="5">
        <v>1179936</v>
      </c>
      <c r="Q218" s="5">
        <f t="shared" si="0"/>
        <v>837</v>
      </c>
      <c r="R218" s="10"/>
      <c r="S218" s="10"/>
      <c r="T218" s="10"/>
      <c r="U218" s="10"/>
      <c r="V218" s="10"/>
    </row>
    <row r="219" spans="1:22" ht="12.75" x14ac:dyDescent="0.2">
      <c r="A219" s="4">
        <v>42065</v>
      </c>
      <c r="B219" s="5" t="s">
        <v>26</v>
      </c>
      <c r="C219" s="5" t="s">
        <v>95</v>
      </c>
      <c r="D219" s="5" t="s">
        <v>28</v>
      </c>
      <c r="E219" s="5" t="s">
        <v>29</v>
      </c>
      <c r="F219" s="7"/>
      <c r="G219" s="6"/>
      <c r="H219" s="5" t="s">
        <v>288</v>
      </c>
      <c r="I219" s="5" t="s">
        <v>43</v>
      </c>
      <c r="J219" s="5">
        <v>90008</v>
      </c>
      <c r="K219" s="6"/>
      <c r="L219" s="5" t="s">
        <v>47</v>
      </c>
      <c r="M219" s="13">
        <v>42839</v>
      </c>
      <c r="N219" s="5" t="s">
        <v>33</v>
      </c>
      <c r="O219" s="5" t="s">
        <v>68</v>
      </c>
      <c r="P219" s="5">
        <v>1263989</v>
      </c>
      <c r="Q219" s="5">
        <f t="shared" si="0"/>
        <v>774</v>
      </c>
      <c r="R219" s="10"/>
      <c r="S219" s="10"/>
      <c r="T219" s="10"/>
      <c r="U219" s="10"/>
      <c r="V219" s="10"/>
    </row>
    <row r="220" spans="1:22" ht="12.75" x14ac:dyDescent="0.2">
      <c r="A220" s="4">
        <v>42355</v>
      </c>
      <c r="B220" s="5" t="s">
        <v>26</v>
      </c>
      <c r="C220" s="5" t="s">
        <v>173</v>
      </c>
      <c r="D220" s="5" t="s">
        <v>28</v>
      </c>
      <c r="E220" s="5" t="s">
        <v>48</v>
      </c>
      <c r="F220" s="7"/>
      <c r="G220" s="6"/>
      <c r="H220" s="5" t="s">
        <v>174</v>
      </c>
      <c r="I220" s="5" t="s">
        <v>151</v>
      </c>
      <c r="J220" s="5">
        <v>80017</v>
      </c>
      <c r="K220" s="6"/>
      <c r="L220" s="5" t="s">
        <v>32</v>
      </c>
      <c r="M220" s="13">
        <v>42815</v>
      </c>
      <c r="N220" s="5" t="s">
        <v>33</v>
      </c>
      <c r="O220" s="5" t="s">
        <v>68</v>
      </c>
      <c r="P220" s="5">
        <v>1706577</v>
      </c>
      <c r="Q220" s="5">
        <f t="shared" si="0"/>
        <v>460</v>
      </c>
      <c r="R220" s="10"/>
      <c r="S220" s="10"/>
      <c r="T220" s="10"/>
      <c r="U220" s="10"/>
      <c r="V220" s="10"/>
    </row>
    <row r="221" spans="1:22" ht="12.75" x14ac:dyDescent="0.2">
      <c r="A221" s="4">
        <v>42408</v>
      </c>
      <c r="B221" s="5" t="s">
        <v>16</v>
      </c>
      <c r="C221" s="6"/>
      <c r="D221" s="5" t="s">
        <v>17</v>
      </c>
      <c r="E221" s="5" t="s">
        <v>132</v>
      </c>
      <c r="F221" s="7"/>
      <c r="G221" s="5" t="s">
        <v>133</v>
      </c>
      <c r="H221" s="5" t="s">
        <v>20</v>
      </c>
      <c r="I221" s="5" t="s">
        <v>120</v>
      </c>
      <c r="J221" s="5">
        <v>27703</v>
      </c>
      <c r="K221" s="6"/>
      <c r="L221" s="5" t="s">
        <v>47</v>
      </c>
      <c r="M221" s="13">
        <v>42845</v>
      </c>
      <c r="N221" s="5" t="s">
        <v>33</v>
      </c>
      <c r="O221" s="5" t="s">
        <v>25</v>
      </c>
      <c r="P221" s="5">
        <v>1776912</v>
      </c>
      <c r="Q221" s="5">
        <f t="shared" si="0"/>
        <v>437</v>
      </c>
      <c r="R221" s="10"/>
      <c r="S221" s="10"/>
      <c r="T221" s="10"/>
      <c r="U221" s="10"/>
      <c r="V221" s="10"/>
    </row>
    <row r="222" spans="1:22" ht="12.75" x14ac:dyDescent="0.2">
      <c r="A222" s="4">
        <v>42454</v>
      </c>
      <c r="B222" s="5" t="s">
        <v>26</v>
      </c>
      <c r="C222" s="5" t="s">
        <v>27</v>
      </c>
      <c r="D222" s="5" t="s">
        <v>28</v>
      </c>
      <c r="E222" s="5" t="s">
        <v>48</v>
      </c>
      <c r="F222" s="7"/>
      <c r="G222" s="6"/>
      <c r="H222" s="5" t="s">
        <v>305</v>
      </c>
      <c r="I222" s="5" t="s">
        <v>89</v>
      </c>
      <c r="J222" s="5">
        <v>30014</v>
      </c>
      <c r="K222" s="6"/>
      <c r="L222" s="5" t="s">
        <v>37</v>
      </c>
      <c r="M222" s="13">
        <v>42840</v>
      </c>
      <c r="N222" s="5" t="s">
        <v>33</v>
      </c>
      <c r="O222" s="5" t="s">
        <v>68</v>
      </c>
      <c r="P222" s="5">
        <v>1849932</v>
      </c>
      <c r="Q222" s="5">
        <f t="shared" si="0"/>
        <v>386</v>
      </c>
      <c r="R222" s="10"/>
      <c r="S222" s="10"/>
      <c r="T222" s="10"/>
      <c r="U222" s="10"/>
      <c r="V222" s="10"/>
    </row>
    <row r="223" spans="1:22" ht="12.75" x14ac:dyDescent="0.2">
      <c r="A223" s="4">
        <v>42489</v>
      </c>
      <c r="B223" s="5" t="s">
        <v>16</v>
      </c>
      <c r="C223" s="6"/>
      <c r="D223" s="5" t="s">
        <v>17</v>
      </c>
      <c r="E223" s="5" t="s">
        <v>18</v>
      </c>
      <c r="F223" s="7"/>
      <c r="G223" s="5" t="s">
        <v>19</v>
      </c>
      <c r="H223" s="5" t="s">
        <v>254</v>
      </c>
      <c r="I223" s="5" t="s">
        <v>202</v>
      </c>
      <c r="J223" s="5">
        <v>89031</v>
      </c>
      <c r="K223" s="6"/>
      <c r="L223" s="5" t="s">
        <v>32</v>
      </c>
      <c r="M223" s="13">
        <v>42844</v>
      </c>
      <c r="N223" s="5" t="s">
        <v>33</v>
      </c>
      <c r="O223" s="5" t="s">
        <v>25</v>
      </c>
      <c r="P223" s="5">
        <v>1901482</v>
      </c>
      <c r="Q223" s="5">
        <f t="shared" si="0"/>
        <v>355</v>
      </c>
      <c r="R223" s="10"/>
      <c r="S223" s="10"/>
      <c r="T223" s="10"/>
      <c r="U223" s="10"/>
      <c r="V223" s="10"/>
    </row>
    <row r="224" spans="1:22" ht="12.75" x14ac:dyDescent="0.2">
      <c r="A224" s="4">
        <v>42496</v>
      </c>
      <c r="B224" s="5" t="s">
        <v>26</v>
      </c>
      <c r="C224" s="5" t="s">
        <v>27</v>
      </c>
      <c r="D224" s="5" t="s">
        <v>199</v>
      </c>
      <c r="E224" s="5" t="s">
        <v>200</v>
      </c>
      <c r="F224" s="5" t="s">
        <v>223</v>
      </c>
      <c r="G224" s="6"/>
      <c r="H224" s="5" t="s">
        <v>224</v>
      </c>
      <c r="I224" s="5" t="s">
        <v>43</v>
      </c>
      <c r="J224" s="5" t="s">
        <v>225</v>
      </c>
      <c r="K224" s="6"/>
      <c r="L224" s="5" t="s">
        <v>32</v>
      </c>
      <c r="M224" s="13">
        <v>42814</v>
      </c>
      <c r="N224" s="5" t="s">
        <v>33</v>
      </c>
      <c r="O224" s="5" t="s">
        <v>68</v>
      </c>
      <c r="P224" s="5">
        <v>1914423</v>
      </c>
      <c r="Q224" s="5">
        <f t="shared" si="0"/>
        <v>318</v>
      </c>
      <c r="R224" s="10"/>
      <c r="S224" s="10"/>
      <c r="T224" s="10"/>
      <c r="U224" s="10"/>
      <c r="V224" s="10"/>
    </row>
    <row r="225" spans="1:22" ht="12.75" x14ac:dyDescent="0.2">
      <c r="A225" s="4">
        <v>42508</v>
      </c>
      <c r="B225" s="5" t="s">
        <v>38</v>
      </c>
      <c r="C225" s="5" t="s">
        <v>39</v>
      </c>
      <c r="D225" s="5" t="s">
        <v>40</v>
      </c>
      <c r="E225" s="6"/>
      <c r="F225" s="7"/>
      <c r="G225" s="5" t="s">
        <v>19</v>
      </c>
      <c r="H225" s="5" t="s">
        <v>55</v>
      </c>
      <c r="I225" s="5" t="s">
        <v>56</v>
      </c>
      <c r="J225" s="5">
        <v>8618</v>
      </c>
      <c r="K225" s="6"/>
      <c r="L225" s="5" t="s">
        <v>37</v>
      </c>
      <c r="M225" s="13">
        <v>42513</v>
      </c>
      <c r="N225" s="5" t="s">
        <v>33</v>
      </c>
      <c r="O225" s="5" t="s">
        <v>25</v>
      </c>
      <c r="P225" s="5">
        <v>1931957</v>
      </c>
      <c r="Q225" s="5">
        <f t="shared" si="0"/>
        <v>5</v>
      </c>
      <c r="R225" s="10"/>
      <c r="S225" s="10"/>
      <c r="T225" s="10"/>
      <c r="U225" s="10"/>
      <c r="V225" s="10"/>
    </row>
    <row r="226" spans="1:22" ht="12.75" x14ac:dyDescent="0.2">
      <c r="A226" s="4">
        <v>42549</v>
      </c>
      <c r="B226" s="5" t="s">
        <v>26</v>
      </c>
      <c r="C226" s="5" t="s">
        <v>27</v>
      </c>
      <c r="D226" s="5" t="s">
        <v>279</v>
      </c>
      <c r="E226" s="5" t="s">
        <v>280</v>
      </c>
      <c r="F226" s="7"/>
      <c r="G226" s="6"/>
      <c r="H226" s="5" t="s">
        <v>124</v>
      </c>
      <c r="I226" s="5" t="s">
        <v>177</v>
      </c>
      <c r="J226" s="5">
        <v>48219</v>
      </c>
      <c r="K226" s="6"/>
      <c r="L226" s="5" t="s">
        <v>37</v>
      </c>
      <c r="M226" s="13">
        <v>42695</v>
      </c>
      <c r="N226" s="5" t="s">
        <v>33</v>
      </c>
      <c r="O226" s="5" t="s">
        <v>25</v>
      </c>
      <c r="P226" s="5">
        <v>1989521</v>
      </c>
      <c r="Q226" s="5">
        <f t="shared" si="0"/>
        <v>146</v>
      </c>
      <c r="R226" s="10"/>
      <c r="S226" s="10"/>
      <c r="T226" s="10"/>
      <c r="U226" s="10"/>
      <c r="V226" s="10"/>
    </row>
    <row r="227" spans="1:22" ht="12.75" hidden="1" x14ac:dyDescent="0.2">
      <c r="A227" s="25">
        <v>42682</v>
      </c>
      <c r="B227" s="5" t="s">
        <v>16</v>
      </c>
      <c r="C227" s="6"/>
      <c r="D227" s="5" t="s">
        <v>17</v>
      </c>
      <c r="E227" s="5" t="s">
        <v>18</v>
      </c>
      <c r="F227" s="7"/>
      <c r="G227" s="6"/>
      <c r="H227" s="5" t="s">
        <v>111</v>
      </c>
      <c r="I227" s="5" t="s">
        <v>172</v>
      </c>
      <c r="J227" s="5">
        <v>85296</v>
      </c>
      <c r="K227" s="6"/>
      <c r="L227" s="5" t="s">
        <v>32</v>
      </c>
      <c r="M227" s="13">
        <v>42846</v>
      </c>
      <c r="N227" s="5" t="s">
        <v>33</v>
      </c>
      <c r="O227" s="9" t="s">
        <v>25</v>
      </c>
      <c r="P227" s="5">
        <v>2199513</v>
      </c>
      <c r="Q227" s="19">
        <f t="shared" si="0"/>
        <v>164</v>
      </c>
      <c r="R227" s="10"/>
      <c r="S227" s="10"/>
      <c r="T227" s="10"/>
      <c r="U227" s="10"/>
      <c r="V227" s="10"/>
    </row>
    <row r="228" spans="1:22" ht="12.75" hidden="1" x14ac:dyDescent="0.2">
      <c r="A228" s="25">
        <v>42691</v>
      </c>
      <c r="B228" s="5" t="s">
        <v>26</v>
      </c>
      <c r="C228" s="5" t="s">
        <v>27</v>
      </c>
      <c r="D228" s="5" t="s">
        <v>28</v>
      </c>
      <c r="E228" s="5" t="s">
        <v>48</v>
      </c>
      <c r="F228" s="7"/>
      <c r="G228" s="6"/>
      <c r="H228" s="5" t="s">
        <v>81</v>
      </c>
      <c r="I228" s="5" t="s">
        <v>43</v>
      </c>
      <c r="J228" s="5">
        <v>92356</v>
      </c>
      <c r="K228" s="6"/>
      <c r="L228" s="5" t="s">
        <v>47</v>
      </c>
      <c r="M228" s="13">
        <v>42692</v>
      </c>
      <c r="N228" s="5" t="s">
        <v>24</v>
      </c>
      <c r="O228" s="9" t="s">
        <v>68</v>
      </c>
      <c r="P228" s="5">
        <v>2214174</v>
      </c>
      <c r="Q228" s="19">
        <f t="shared" si="0"/>
        <v>1</v>
      </c>
      <c r="R228" s="10"/>
      <c r="S228" s="10"/>
      <c r="T228" s="10"/>
      <c r="U228" s="10"/>
      <c r="V228" s="10"/>
    </row>
    <row r="229" spans="1:22" ht="12.75" hidden="1" x14ac:dyDescent="0.2">
      <c r="A229" s="25">
        <v>42692</v>
      </c>
      <c r="B229" s="5" t="s">
        <v>38</v>
      </c>
      <c r="C229" s="5" t="s">
        <v>62</v>
      </c>
      <c r="D229" s="5" t="s">
        <v>63</v>
      </c>
      <c r="E229" s="6"/>
      <c r="F229" s="5" t="s">
        <v>64</v>
      </c>
      <c r="G229" s="6"/>
      <c r="H229" s="5" t="s">
        <v>65</v>
      </c>
      <c r="I229" s="5" t="s">
        <v>56</v>
      </c>
      <c r="J229" s="5" t="s">
        <v>66</v>
      </c>
      <c r="K229" s="6"/>
      <c r="L229" s="5" t="s">
        <v>32</v>
      </c>
      <c r="M229" s="13">
        <v>42695</v>
      </c>
      <c r="N229" s="5" t="s">
        <v>67</v>
      </c>
      <c r="O229" s="9" t="s">
        <v>68</v>
      </c>
      <c r="P229" s="5">
        <v>2216206</v>
      </c>
      <c r="Q229" s="19">
        <f t="shared" si="0"/>
        <v>3</v>
      </c>
      <c r="R229" s="10"/>
      <c r="S229" s="10"/>
      <c r="T229" s="10"/>
      <c r="U229" s="10"/>
      <c r="V229" s="10"/>
    </row>
    <row r="230" spans="1:22" ht="12.75" hidden="1" x14ac:dyDescent="0.2">
      <c r="A230" s="25">
        <v>42699</v>
      </c>
      <c r="B230" s="5" t="s">
        <v>26</v>
      </c>
      <c r="C230" s="5" t="s">
        <v>27</v>
      </c>
      <c r="D230" s="5" t="s">
        <v>28</v>
      </c>
      <c r="E230" s="5" t="s">
        <v>48</v>
      </c>
      <c r="F230" s="7"/>
      <c r="G230" s="6"/>
      <c r="H230" s="5" t="s">
        <v>289</v>
      </c>
      <c r="I230" s="5" t="s">
        <v>50</v>
      </c>
      <c r="J230" s="5">
        <v>13760</v>
      </c>
      <c r="K230" s="6"/>
      <c r="L230" s="5" t="s">
        <v>32</v>
      </c>
      <c r="M230" s="13">
        <v>42846</v>
      </c>
      <c r="N230" s="5" t="s">
        <v>33</v>
      </c>
      <c r="O230" s="9" t="s">
        <v>25</v>
      </c>
      <c r="P230" s="5">
        <v>2223190</v>
      </c>
      <c r="Q230" s="19">
        <f t="shared" si="0"/>
        <v>147</v>
      </c>
      <c r="R230" s="10"/>
      <c r="S230" s="10"/>
      <c r="T230" s="10"/>
      <c r="U230" s="10"/>
      <c r="V230" s="10"/>
    </row>
    <row r="231" spans="1:22" ht="12.75" hidden="1" x14ac:dyDescent="0.2">
      <c r="A231" s="25">
        <v>42772</v>
      </c>
      <c r="B231" s="5" t="s">
        <v>101</v>
      </c>
      <c r="C231" s="5" t="s">
        <v>107</v>
      </c>
      <c r="D231" s="5" t="s">
        <v>167</v>
      </c>
      <c r="E231" s="6"/>
      <c r="F231" s="5" t="s">
        <v>265</v>
      </c>
      <c r="G231" s="6"/>
      <c r="H231" s="5" t="s">
        <v>266</v>
      </c>
      <c r="I231" s="5" t="s">
        <v>120</v>
      </c>
      <c r="J231" s="5" t="s">
        <v>267</v>
      </c>
      <c r="K231" s="6"/>
      <c r="L231" s="5" t="s">
        <v>32</v>
      </c>
      <c r="M231" s="13">
        <v>42692</v>
      </c>
      <c r="N231" s="5" t="s">
        <v>170</v>
      </c>
      <c r="O231" s="9" t="s">
        <v>68</v>
      </c>
      <c r="P231" s="5">
        <v>2329445</v>
      </c>
      <c r="Q231" s="19">
        <f t="shared" si="0"/>
        <v>-80</v>
      </c>
      <c r="R231" s="10"/>
      <c r="S231" s="10"/>
      <c r="T231" s="10"/>
      <c r="U231" s="10"/>
      <c r="V231" s="10"/>
    </row>
    <row r="232" spans="1:22" ht="12.75" hidden="1" x14ac:dyDescent="0.2">
      <c r="A232" s="25">
        <v>42794</v>
      </c>
      <c r="B232" s="5" t="s">
        <v>26</v>
      </c>
      <c r="C232" s="5" t="s">
        <v>27</v>
      </c>
      <c r="D232" s="5" t="s">
        <v>122</v>
      </c>
      <c r="E232" s="5" t="s">
        <v>248</v>
      </c>
      <c r="F232" s="7"/>
      <c r="G232" s="6"/>
      <c r="H232" s="5" t="s">
        <v>249</v>
      </c>
      <c r="I232" s="6"/>
      <c r="J232" s="6"/>
      <c r="K232" s="6"/>
      <c r="L232" s="5" t="s">
        <v>32</v>
      </c>
      <c r="M232" s="13">
        <v>42695</v>
      </c>
      <c r="N232" s="5" t="s">
        <v>33</v>
      </c>
      <c r="O232" s="9" t="s">
        <v>25</v>
      </c>
      <c r="P232" s="5">
        <v>2364897</v>
      </c>
      <c r="Q232" s="19">
        <f t="shared" si="0"/>
        <v>-99</v>
      </c>
      <c r="R232" s="10"/>
      <c r="S232" s="10"/>
      <c r="T232" s="10"/>
      <c r="U232" s="10"/>
      <c r="V232" s="10"/>
    </row>
    <row r="233" spans="1:22" ht="12.75" hidden="1" x14ac:dyDescent="0.2">
      <c r="A233" s="25">
        <v>42795</v>
      </c>
      <c r="B233" s="5" t="s">
        <v>26</v>
      </c>
      <c r="C233" s="5" t="s">
        <v>233</v>
      </c>
      <c r="D233" s="5" t="s">
        <v>122</v>
      </c>
      <c r="E233" s="5" t="s">
        <v>123</v>
      </c>
      <c r="F233" s="7"/>
      <c r="G233" s="6"/>
      <c r="H233" s="5" t="s">
        <v>318</v>
      </c>
      <c r="I233" s="5" t="s">
        <v>172</v>
      </c>
      <c r="J233" s="5">
        <v>85295</v>
      </c>
      <c r="K233" s="6"/>
      <c r="L233" s="5" t="s">
        <v>32</v>
      </c>
      <c r="M233" s="13">
        <v>42845</v>
      </c>
      <c r="N233" s="5" t="s">
        <v>33</v>
      </c>
      <c r="O233" s="9" t="s">
        <v>25</v>
      </c>
      <c r="P233" s="5">
        <v>2367513</v>
      </c>
      <c r="Q233" s="19">
        <f t="shared" si="0"/>
        <v>50</v>
      </c>
      <c r="R233" s="10"/>
      <c r="S233" s="10"/>
      <c r="T233" s="10"/>
      <c r="U233" s="10"/>
      <c r="V233" s="10"/>
    </row>
    <row r="234" spans="1:22" ht="12.75" hidden="1" x14ac:dyDescent="0.2">
      <c r="A234" s="25">
        <v>42795</v>
      </c>
      <c r="B234" s="5" t="s">
        <v>69</v>
      </c>
      <c r="C234" s="5" t="s">
        <v>70</v>
      </c>
      <c r="D234" s="5" t="s">
        <v>71</v>
      </c>
      <c r="E234" s="5" t="s">
        <v>293</v>
      </c>
      <c r="F234" s="7"/>
      <c r="G234" s="6"/>
      <c r="H234" s="5" t="s">
        <v>73</v>
      </c>
      <c r="I234" s="6"/>
      <c r="J234" s="6"/>
      <c r="K234" s="6"/>
      <c r="L234" s="5" t="s">
        <v>37</v>
      </c>
      <c r="M234" s="13">
        <v>42840</v>
      </c>
      <c r="N234" s="5" t="s">
        <v>33</v>
      </c>
      <c r="O234" s="9" t="s">
        <v>25</v>
      </c>
      <c r="P234" s="5">
        <v>2367674</v>
      </c>
      <c r="Q234" s="19">
        <f t="shared" si="0"/>
        <v>45</v>
      </c>
      <c r="R234" s="10"/>
      <c r="S234" s="10"/>
      <c r="T234" s="10"/>
      <c r="U234" s="10"/>
      <c r="V234" s="10"/>
    </row>
    <row r="235" spans="1:22" ht="12.75" hidden="1" x14ac:dyDescent="0.2">
      <c r="A235" s="25">
        <v>42796</v>
      </c>
      <c r="B235" s="5" t="s">
        <v>38</v>
      </c>
      <c r="C235" s="5" t="s">
        <v>62</v>
      </c>
      <c r="D235" s="5" t="s">
        <v>52</v>
      </c>
      <c r="E235" s="6"/>
      <c r="F235" s="7"/>
      <c r="G235" s="6"/>
      <c r="H235" s="5" t="s">
        <v>245</v>
      </c>
      <c r="I235" s="5" t="s">
        <v>214</v>
      </c>
      <c r="J235" s="5">
        <v>6360</v>
      </c>
      <c r="K235" s="6"/>
      <c r="L235" s="5" t="s">
        <v>23</v>
      </c>
      <c r="M235" s="13">
        <v>42844</v>
      </c>
      <c r="N235" s="5" t="s">
        <v>33</v>
      </c>
      <c r="O235" s="9" t="s">
        <v>25</v>
      </c>
      <c r="P235" s="5">
        <v>2369802</v>
      </c>
      <c r="Q235" s="19">
        <f t="shared" si="0"/>
        <v>48</v>
      </c>
      <c r="R235" s="10"/>
      <c r="S235" s="10"/>
      <c r="T235" s="10"/>
      <c r="U235" s="10"/>
      <c r="V235" s="10"/>
    </row>
    <row r="236" spans="1:22" ht="12.75" hidden="1" x14ac:dyDescent="0.2">
      <c r="A236" s="25">
        <v>42798</v>
      </c>
      <c r="B236" s="5" t="s">
        <v>38</v>
      </c>
      <c r="C236" s="5" t="s">
        <v>62</v>
      </c>
      <c r="D236" s="5" t="s">
        <v>52</v>
      </c>
      <c r="E236" s="6"/>
      <c r="F236" s="7"/>
      <c r="G236" s="5" t="s">
        <v>41</v>
      </c>
      <c r="H236" s="5" t="s">
        <v>83</v>
      </c>
      <c r="I236" s="5" t="s">
        <v>177</v>
      </c>
      <c r="J236" s="5">
        <v>48328</v>
      </c>
      <c r="K236" s="6"/>
      <c r="L236" s="5" t="s">
        <v>32</v>
      </c>
      <c r="M236" s="13">
        <v>42814</v>
      </c>
      <c r="N236" s="5" t="s">
        <v>33</v>
      </c>
      <c r="O236" s="9" t="s">
        <v>25</v>
      </c>
      <c r="P236" s="5">
        <v>2371574</v>
      </c>
      <c r="Q236" s="19">
        <f t="shared" si="0"/>
        <v>16</v>
      </c>
      <c r="R236" s="10"/>
      <c r="S236" s="10"/>
      <c r="T236" s="10"/>
      <c r="U236" s="10"/>
      <c r="V236" s="10"/>
    </row>
    <row r="237" spans="1:22" ht="12.75" hidden="1" x14ac:dyDescent="0.2">
      <c r="A237" s="25">
        <v>42798</v>
      </c>
      <c r="B237" s="5" t="s">
        <v>26</v>
      </c>
      <c r="C237" s="5" t="s">
        <v>34</v>
      </c>
      <c r="D237" s="5" t="s">
        <v>199</v>
      </c>
      <c r="E237" s="5" t="s">
        <v>200</v>
      </c>
      <c r="F237" s="7"/>
      <c r="G237" s="6"/>
      <c r="H237" s="5" t="s">
        <v>226</v>
      </c>
      <c r="I237" s="5" t="s">
        <v>227</v>
      </c>
      <c r="J237" s="5">
        <v>43235</v>
      </c>
      <c r="K237" s="6"/>
      <c r="L237" s="5" t="s">
        <v>32</v>
      </c>
      <c r="M237" s="13">
        <v>42695</v>
      </c>
      <c r="N237" s="5" t="s">
        <v>33</v>
      </c>
      <c r="O237" s="9" t="s">
        <v>25</v>
      </c>
      <c r="P237" s="5">
        <v>2371593</v>
      </c>
      <c r="Q237" s="19">
        <f t="shared" si="0"/>
        <v>-103</v>
      </c>
      <c r="R237" s="10"/>
      <c r="S237" s="10"/>
      <c r="T237" s="10"/>
      <c r="U237" s="10"/>
      <c r="V237" s="10"/>
    </row>
    <row r="238" spans="1:22" ht="12.75" hidden="1" x14ac:dyDescent="0.2">
      <c r="A238" s="25">
        <v>42798</v>
      </c>
      <c r="B238" s="5" t="s">
        <v>16</v>
      </c>
      <c r="C238" s="6"/>
      <c r="D238" s="5" t="s">
        <v>109</v>
      </c>
      <c r="E238" s="5" t="s">
        <v>294</v>
      </c>
      <c r="F238" s="7"/>
      <c r="G238" s="6"/>
      <c r="H238" s="5" t="s">
        <v>111</v>
      </c>
      <c r="I238" s="5" t="s">
        <v>50</v>
      </c>
      <c r="J238" s="5">
        <v>14610</v>
      </c>
      <c r="K238" s="6"/>
      <c r="L238" s="5" t="s">
        <v>32</v>
      </c>
      <c r="M238" s="13">
        <v>42845</v>
      </c>
      <c r="N238" s="5" t="s">
        <v>33</v>
      </c>
      <c r="O238" s="9" t="s">
        <v>25</v>
      </c>
      <c r="P238" s="5">
        <v>2371598</v>
      </c>
      <c r="Q238" s="19">
        <f t="shared" si="0"/>
        <v>47</v>
      </c>
      <c r="R238" s="10"/>
      <c r="S238" s="10"/>
      <c r="T238" s="10"/>
      <c r="U238" s="10"/>
      <c r="V238" s="10"/>
    </row>
    <row r="239" spans="1:22" ht="12.75" hidden="1" x14ac:dyDescent="0.2">
      <c r="A239" s="25">
        <v>42798</v>
      </c>
      <c r="B239" s="5" t="s">
        <v>26</v>
      </c>
      <c r="C239" s="5" t="s">
        <v>34</v>
      </c>
      <c r="D239" s="5" t="s">
        <v>199</v>
      </c>
      <c r="E239" s="5" t="s">
        <v>228</v>
      </c>
      <c r="F239" s="7"/>
      <c r="G239" s="6"/>
      <c r="H239" s="5" t="s">
        <v>357</v>
      </c>
      <c r="I239" s="5" t="s">
        <v>120</v>
      </c>
      <c r="J239" s="5">
        <v>27597</v>
      </c>
      <c r="K239" s="6"/>
      <c r="L239" s="5" t="s">
        <v>32</v>
      </c>
      <c r="M239" s="13">
        <v>42845</v>
      </c>
      <c r="N239" s="5" t="s">
        <v>33</v>
      </c>
      <c r="O239" s="9" t="s">
        <v>25</v>
      </c>
      <c r="P239" s="5">
        <v>2371600</v>
      </c>
      <c r="Q239" s="19">
        <f t="shared" si="0"/>
        <v>47</v>
      </c>
      <c r="R239" s="10"/>
      <c r="S239" s="10"/>
      <c r="T239" s="10"/>
      <c r="U239" s="10"/>
      <c r="V239" s="10"/>
    </row>
    <row r="240" spans="1:22" ht="12.75" hidden="1" x14ac:dyDescent="0.2">
      <c r="A240" s="25">
        <v>42798</v>
      </c>
      <c r="B240" s="5" t="s">
        <v>34</v>
      </c>
      <c r="C240" s="6"/>
      <c r="D240" s="5" t="s">
        <v>188</v>
      </c>
      <c r="E240" s="6"/>
      <c r="F240" s="5" t="s">
        <v>189</v>
      </c>
      <c r="G240" s="6"/>
      <c r="H240" s="5" t="s">
        <v>126</v>
      </c>
      <c r="I240" s="5" t="s">
        <v>130</v>
      </c>
      <c r="J240" s="5" t="s">
        <v>190</v>
      </c>
      <c r="K240" s="5" t="s">
        <v>22</v>
      </c>
      <c r="L240" s="5" t="s">
        <v>32</v>
      </c>
      <c r="M240" s="13">
        <v>42815</v>
      </c>
      <c r="N240" s="5" t="s">
        <v>67</v>
      </c>
      <c r="O240" s="9" t="s">
        <v>25</v>
      </c>
      <c r="P240" s="5">
        <v>2371616</v>
      </c>
      <c r="Q240" s="19">
        <f t="shared" si="0"/>
        <v>17</v>
      </c>
      <c r="R240" s="10"/>
      <c r="S240" s="10"/>
      <c r="T240" s="10"/>
      <c r="U240" s="10"/>
      <c r="V240" s="10"/>
    </row>
    <row r="241" spans="1:22" ht="12.75" hidden="1" x14ac:dyDescent="0.2">
      <c r="A241" s="25">
        <v>42798</v>
      </c>
      <c r="B241" s="5" t="s">
        <v>38</v>
      </c>
      <c r="C241" s="5" t="s">
        <v>39</v>
      </c>
      <c r="D241" s="5" t="s">
        <v>40</v>
      </c>
      <c r="E241" s="6"/>
      <c r="F241" s="7"/>
      <c r="G241" s="6"/>
      <c r="H241" s="5" t="s">
        <v>126</v>
      </c>
      <c r="I241" s="5" t="s">
        <v>120</v>
      </c>
      <c r="J241" s="5">
        <v>28731</v>
      </c>
      <c r="K241" s="5" t="s">
        <v>22</v>
      </c>
      <c r="L241" s="5" t="s">
        <v>32</v>
      </c>
      <c r="M241" s="13">
        <v>42846</v>
      </c>
      <c r="N241" s="5" t="s">
        <v>33</v>
      </c>
      <c r="O241" s="9" t="s">
        <v>25</v>
      </c>
      <c r="P241" s="5">
        <v>2371632</v>
      </c>
      <c r="Q241" s="19">
        <f t="shared" si="0"/>
        <v>48</v>
      </c>
      <c r="R241" s="10"/>
      <c r="S241" s="10"/>
      <c r="T241" s="10"/>
      <c r="U241" s="10"/>
      <c r="V241" s="10"/>
    </row>
    <row r="242" spans="1:22" ht="12.75" hidden="1" x14ac:dyDescent="0.2">
      <c r="A242" s="25">
        <v>42798</v>
      </c>
      <c r="B242" s="5" t="s">
        <v>57</v>
      </c>
      <c r="C242" s="5" t="s">
        <v>92</v>
      </c>
      <c r="D242" s="5" t="s">
        <v>185</v>
      </c>
      <c r="E242" s="6"/>
      <c r="F242" s="7"/>
      <c r="G242" s="6"/>
      <c r="H242" s="5" t="s">
        <v>186</v>
      </c>
      <c r="I242" s="5" t="s">
        <v>120</v>
      </c>
      <c r="J242" s="5">
        <v>28405</v>
      </c>
      <c r="K242" s="6"/>
      <c r="L242" s="5" t="s">
        <v>32</v>
      </c>
      <c r="M242" s="13">
        <v>42845</v>
      </c>
      <c r="N242" s="5" t="s">
        <v>33</v>
      </c>
      <c r="O242" s="9" t="s">
        <v>25</v>
      </c>
      <c r="P242" s="5">
        <v>2371634</v>
      </c>
      <c r="Q242" s="19">
        <f t="shared" si="0"/>
        <v>47</v>
      </c>
      <c r="R242" s="10"/>
      <c r="S242" s="10"/>
      <c r="T242" s="10"/>
      <c r="U242" s="10"/>
      <c r="V242" s="10"/>
    </row>
    <row r="243" spans="1:22" ht="12.75" hidden="1" x14ac:dyDescent="0.2">
      <c r="A243" s="25">
        <v>42798</v>
      </c>
      <c r="B243" s="5" t="s">
        <v>26</v>
      </c>
      <c r="C243" s="5" t="s">
        <v>34</v>
      </c>
      <c r="D243" s="5" t="s">
        <v>199</v>
      </c>
      <c r="E243" s="5" t="s">
        <v>228</v>
      </c>
      <c r="F243" s="7"/>
      <c r="G243" s="6"/>
      <c r="H243" s="5" t="s">
        <v>143</v>
      </c>
      <c r="I243" s="5" t="s">
        <v>120</v>
      </c>
      <c r="J243" s="5">
        <v>27597</v>
      </c>
      <c r="K243" s="6"/>
      <c r="L243" s="5" t="s">
        <v>32</v>
      </c>
      <c r="M243" s="13">
        <v>42840</v>
      </c>
      <c r="N243" s="5" t="s">
        <v>33</v>
      </c>
      <c r="O243" s="9" t="s">
        <v>25</v>
      </c>
      <c r="P243" s="5">
        <v>2371642</v>
      </c>
      <c r="Q243" s="19">
        <f t="shared" si="0"/>
        <v>42</v>
      </c>
      <c r="R243" s="10"/>
      <c r="S243" s="10"/>
      <c r="T243" s="10"/>
      <c r="U243" s="10"/>
      <c r="V243" s="10"/>
    </row>
    <row r="244" spans="1:22" ht="12.75" hidden="1" x14ac:dyDescent="0.2">
      <c r="A244" s="25">
        <v>42798</v>
      </c>
      <c r="B244" s="5" t="s">
        <v>16</v>
      </c>
      <c r="C244" s="6"/>
      <c r="D244" s="5" t="s">
        <v>109</v>
      </c>
      <c r="E244" s="5" t="s">
        <v>110</v>
      </c>
      <c r="F244" s="7"/>
      <c r="G244" s="6"/>
      <c r="H244" s="5" t="s">
        <v>111</v>
      </c>
      <c r="I244" s="5" t="s">
        <v>43</v>
      </c>
      <c r="J244" s="5">
        <v>92683</v>
      </c>
      <c r="K244" s="6"/>
      <c r="L244" s="5" t="s">
        <v>32</v>
      </c>
      <c r="M244" s="13">
        <v>42814</v>
      </c>
      <c r="N244" s="5" t="s">
        <v>33</v>
      </c>
      <c r="O244" s="9" t="s">
        <v>25</v>
      </c>
      <c r="P244" s="5">
        <v>2371648</v>
      </c>
      <c r="Q244" s="19">
        <f t="shared" si="0"/>
        <v>16</v>
      </c>
      <c r="R244" s="10"/>
      <c r="S244" s="10"/>
      <c r="T244" s="10"/>
      <c r="U244" s="10"/>
      <c r="V244" s="10"/>
    </row>
    <row r="245" spans="1:22" ht="12.75" hidden="1" x14ac:dyDescent="0.2">
      <c r="A245" s="25">
        <v>42798</v>
      </c>
      <c r="B245" s="5" t="s">
        <v>69</v>
      </c>
      <c r="C245" s="5" t="s">
        <v>70</v>
      </c>
      <c r="D245" s="5" t="s">
        <v>96</v>
      </c>
      <c r="E245" s="5" t="s">
        <v>97</v>
      </c>
      <c r="F245" s="5" t="s">
        <v>281</v>
      </c>
      <c r="G245" s="6"/>
      <c r="H245" s="5" t="s">
        <v>73</v>
      </c>
      <c r="I245" s="5" t="s">
        <v>130</v>
      </c>
      <c r="J245" s="5" t="s">
        <v>282</v>
      </c>
      <c r="K245" s="6"/>
      <c r="L245" s="5" t="s">
        <v>32</v>
      </c>
      <c r="M245" s="13">
        <v>42840</v>
      </c>
      <c r="N245" s="5" t="s">
        <v>33</v>
      </c>
      <c r="O245" s="9" t="s">
        <v>25</v>
      </c>
      <c r="P245" s="5">
        <v>2371677</v>
      </c>
      <c r="Q245" s="19">
        <f t="shared" si="0"/>
        <v>42</v>
      </c>
      <c r="R245" s="10"/>
      <c r="S245" s="10"/>
      <c r="T245" s="10"/>
      <c r="U245" s="10"/>
      <c r="V245" s="10"/>
    </row>
    <row r="246" spans="1:22" ht="12.75" hidden="1" x14ac:dyDescent="0.2">
      <c r="A246" s="25">
        <v>42798</v>
      </c>
      <c r="B246" s="5" t="s">
        <v>26</v>
      </c>
      <c r="C246" s="5" t="s">
        <v>34</v>
      </c>
      <c r="D246" s="5" t="s">
        <v>28</v>
      </c>
      <c r="E246" s="5" t="s">
        <v>48</v>
      </c>
      <c r="F246" s="7"/>
      <c r="G246" s="6"/>
      <c r="H246" s="5" t="s">
        <v>143</v>
      </c>
      <c r="I246" s="5" t="s">
        <v>120</v>
      </c>
      <c r="J246" s="5">
        <v>27597</v>
      </c>
      <c r="K246" s="6"/>
      <c r="L246" s="5" t="s">
        <v>32</v>
      </c>
      <c r="M246" s="13">
        <v>42513</v>
      </c>
      <c r="N246" s="5" t="s">
        <v>33</v>
      </c>
      <c r="O246" s="9" t="s">
        <v>25</v>
      </c>
      <c r="P246" s="5">
        <v>2371691</v>
      </c>
      <c r="Q246" s="19">
        <f t="shared" si="0"/>
        <v>-285</v>
      </c>
      <c r="R246" s="10"/>
      <c r="S246" s="10"/>
      <c r="T246" s="10"/>
      <c r="U246" s="10"/>
      <c r="V246" s="10"/>
    </row>
    <row r="247" spans="1:22" ht="12.75" hidden="1" x14ac:dyDescent="0.2">
      <c r="A247" s="25">
        <v>42798</v>
      </c>
      <c r="B247" s="5" t="s">
        <v>57</v>
      </c>
      <c r="C247" s="5" t="s">
        <v>58</v>
      </c>
      <c r="D247" s="5" t="s">
        <v>86</v>
      </c>
      <c r="E247" s="6"/>
      <c r="F247" s="5" t="s">
        <v>145</v>
      </c>
      <c r="G247" s="6"/>
      <c r="H247" s="5" t="s">
        <v>126</v>
      </c>
      <c r="I247" s="5" t="s">
        <v>146</v>
      </c>
      <c r="J247" s="5" t="s">
        <v>147</v>
      </c>
      <c r="K247" s="6"/>
      <c r="L247" s="5" t="s">
        <v>32</v>
      </c>
      <c r="M247" s="13">
        <v>42695</v>
      </c>
      <c r="N247" s="5" t="s">
        <v>33</v>
      </c>
      <c r="O247" s="9" t="s">
        <v>25</v>
      </c>
      <c r="P247" s="5">
        <v>2371744</v>
      </c>
      <c r="Q247" s="19">
        <f t="shared" si="0"/>
        <v>-103</v>
      </c>
      <c r="R247" s="10"/>
      <c r="S247" s="10"/>
      <c r="T247" s="10"/>
      <c r="U247" s="10"/>
      <c r="V247" s="10"/>
    </row>
    <row r="248" spans="1:22" ht="12.75" hidden="1" x14ac:dyDescent="0.2">
      <c r="A248" s="25">
        <v>42798</v>
      </c>
      <c r="B248" s="5" t="s">
        <v>16</v>
      </c>
      <c r="C248" s="6"/>
      <c r="D248" s="5" t="s">
        <v>109</v>
      </c>
      <c r="E248" s="5" t="s">
        <v>253</v>
      </c>
      <c r="F248" s="7"/>
      <c r="G248" s="6"/>
      <c r="H248" s="5" t="s">
        <v>111</v>
      </c>
      <c r="I248" s="5" t="s">
        <v>89</v>
      </c>
      <c r="J248" s="5">
        <v>30122</v>
      </c>
      <c r="K248" s="6"/>
      <c r="L248" s="5" t="s">
        <v>32</v>
      </c>
      <c r="M248" s="13">
        <v>42839</v>
      </c>
      <c r="N248" s="5" t="s">
        <v>33</v>
      </c>
      <c r="O248" s="9" t="s">
        <v>25</v>
      </c>
      <c r="P248" s="5">
        <v>2371764</v>
      </c>
      <c r="Q248" s="19">
        <f t="shared" si="0"/>
        <v>41</v>
      </c>
      <c r="R248" s="10"/>
      <c r="S248" s="10"/>
      <c r="T248" s="10"/>
      <c r="U248" s="10"/>
      <c r="V248" s="10"/>
    </row>
    <row r="249" spans="1:22" ht="12.75" hidden="1" x14ac:dyDescent="0.2">
      <c r="A249" s="25">
        <v>42798</v>
      </c>
      <c r="B249" s="5" t="s">
        <v>26</v>
      </c>
      <c r="C249" s="5" t="s">
        <v>27</v>
      </c>
      <c r="D249" s="5" t="s">
        <v>28</v>
      </c>
      <c r="E249" s="5" t="s">
        <v>48</v>
      </c>
      <c r="F249" s="7"/>
      <c r="G249" s="6"/>
      <c r="H249" s="5" t="s">
        <v>317</v>
      </c>
      <c r="I249" s="5" t="s">
        <v>197</v>
      </c>
      <c r="J249" s="5">
        <v>4069</v>
      </c>
      <c r="K249" s="6"/>
      <c r="L249" s="5" t="s">
        <v>32</v>
      </c>
      <c r="M249" s="13">
        <v>42695</v>
      </c>
      <c r="N249" s="5" t="s">
        <v>33</v>
      </c>
      <c r="O249" s="9" t="s">
        <v>25</v>
      </c>
      <c r="P249" s="5">
        <v>2371781</v>
      </c>
      <c r="Q249" s="19">
        <f t="shared" si="0"/>
        <v>-103</v>
      </c>
      <c r="R249" s="10"/>
      <c r="S249" s="10"/>
      <c r="T249" s="10"/>
      <c r="U249" s="10"/>
      <c r="V249" s="10"/>
    </row>
    <row r="250" spans="1:22" ht="12.75" hidden="1" x14ac:dyDescent="0.2">
      <c r="A250" s="25">
        <v>42798</v>
      </c>
      <c r="B250" s="5" t="s">
        <v>26</v>
      </c>
      <c r="C250" s="5" t="s">
        <v>34</v>
      </c>
      <c r="D250" s="5" t="s">
        <v>235</v>
      </c>
      <c r="E250" s="5" t="s">
        <v>352</v>
      </c>
      <c r="F250" s="7"/>
      <c r="G250" s="6"/>
      <c r="H250" s="5" t="s">
        <v>314</v>
      </c>
      <c r="I250" s="5" t="s">
        <v>79</v>
      </c>
      <c r="J250" s="5">
        <v>21244</v>
      </c>
      <c r="K250" s="6"/>
      <c r="L250" s="5" t="s">
        <v>32</v>
      </c>
      <c r="M250" s="13">
        <v>42845</v>
      </c>
      <c r="N250" s="5" t="s">
        <v>24</v>
      </c>
      <c r="O250" s="9" t="s">
        <v>25</v>
      </c>
      <c r="P250" s="5">
        <v>2371786</v>
      </c>
      <c r="Q250" s="19">
        <f t="shared" si="0"/>
        <v>47</v>
      </c>
      <c r="R250" s="10"/>
      <c r="S250" s="10"/>
      <c r="T250" s="10"/>
      <c r="U250" s="10"/>
      <c r="V250" s="10"/>
    </row>
    <row r="251" spans="1:22" ht="12.75" hidden="1" x14ac:dyDescent="0.2">
      <c r="A251" s="25">
        <v>42798</v>
      </c>
      <c r="B251" s="5" t="s">
        <v>16</v>
      </c>
      <c r="C251" s="6"/>
      <c r="D251" s="5" t="s">
        <v>17</v>
      </c>
      <c r="E251" s="5" t="s">
        <v>181</v>
      </c>
      <c r="F251" s="7"/>
      <c r="G251" s="6"/>
      <c r="H251" s="5" t="s">
        <v>111</v>
      </c>
      <c r="I251" s="5" t="s">
        <v>56</v>
      </c>
      <c r="J251" s="5">
        <v>7843</v>
      </c>
      <c r="K251" s="6"/>
      <c r="L251" s="5" t="s">
        <v>32</v>
      </c>
      <c r="M251" s="13">
        <v>42814</v>
      </c>
      <c r="N251" s="5" t="s">
        <v>24</v>
      </c>
      <c r="O251" s="9" t="s">
        <v>25</v>
      </c>
      <c r="P251" s="5">
        <v>2371789</v>
      </c>
      <c r="Q251" s="19">
        <f t="shared" si="0"/>
        <v>16</v>
      </c>
      <c r="R251" s="10"/>
      <c r="S251" s="10"/>
      <c r="T251" s="10"/>
      <c r="U251" s="10"/>
      <c r="V251" s="10"/>
    </row>
    <row r="252" spans="1:22" ht="12.75" hidden="1" x14ac:dyDescent="0.2">
      <c r="A252" s="25">
        <v>42798</v>
      </c>
      <c r="B252" s="5" t="s">
        <v>26</v>
      </c>
      <c r="C252" s="5" t="s">
        <v>27</v>
      </c>
      <c r="D252" s="5" t="s">
        <v>122</v>
      </c>
      <c r="E252" s="5" t="s">
        <v>123</v>
      </c>
      <c r="F252" s="7"/>
      <c r="G252" s="6"/>
      <c r="H252" s="5" t="s">
        <v>124</v>
      </c>
      <c r="I252" s="5" t="s">
        <v>21</v>
      </c>
      <c r="J252" s="5">
        <v>75686</v>
      </c>
      <c r="K252" s="6"/>
      <c r="L252" s="5" t="s">
        <v>32</v>
      </c>
      <c r="M252" s="13">
        <v>42692</v>
      </c>
      <c r="N252" s="5" t="s">
        <v>33</v>
      </c>
      <c r="O252" s="9" t="s">
        <v>25</v>
      </c>
      <c r="P252" s="5">
        <v>2371815</v>
      </c>
      <c r="Q252" s="19">
        <f t="shared" si="0"/>
        <v>-106</v>
      </c>
      <c r="R252" s="10"/>
      <c r="S252" s="10"/>
      <c r="T252" s="10"/>
      <c r="U252" s="10"/>
      <c r="V252" s="10"/>
    </row>
    <row r="253" spans="1:22" ht="12.75" hidden="1" x14ac:dyDescent="0.2">
      <c r="A253" s="25">
        <v>42798</v>
      </c>
      <c r="B253" s="5" t="s">
        <v>57</v>
      </c>
      <c r="C253" s="5" t="s">
        <v>92</v>
      </c>
      <c r="D253" s="5" t="s">
        <v>86</v>
      </c>
      <c r="E253" s="6"/>
      <c r="F253" s="7"/>
      <c r="G253" s="6"/>
      <c r="H253" s="5" t="s">
        <v>129</v>
      </c>
      <c r="I253" s="5" t="s">
        <v>79</v>
      </c>
      <c r="J253" s="5">
        <v>20852</v>
      </c>
      <c r="K253" s="6"/>
      <c r="L253" s="5" t="s">
        <v>32</v>
      </c>
      <c r="M253" s="13">
        <v>42845</v>
      </c>
      <c r="N253" s="5" t="s">
        <v>33</v>
      </c>
      <c r="O253" s="9" t="s">
        <v>25</v>
      </c>
      <c r="P253" s="5">
        <v>2371846</v>
      </c>
      <c r="Q253" s="19">
        <f t="shared" si="0"/>
        <v>47</v>
      </c>
      <c r="R253" s="10"/>
      <c r="S253" s="10"/>
      <c r="T253" s="10"/>
      <c r="U253" s="10"/>
      <c r="V253" s="10"/>
    </row>
    <row r="254" spans="1:22" ht="12.75" hidden="1" x14ac:dyDescent="0.2">
      <c r="A254" s="25">
        <v>42798</v>
      </c>
      <c r="B254" s="5" t="s">
        <v>26</v>
      </c>
      <c r="C254" s="5" t="s">
        <v>27</v>
      </c>
      <c r="D254" s="5" t="s">
        <v>279</v>
      </c>
      <c r="E254" s="5" t="s">
        <v>322</v>
      </c>
      <c r="F254" s="5" t="s">
        <v>323</v>
      </c>
      <c r="G254" s="6"/>
      <c r="H254" s="5" t="s">
        <v>324</v>
      </c>
      <c r="I254" s="5" t="s">
        <v>114</v>
      </c>
      <c r="J254" s="5" t="s">
        <v>325</v>
      </c>
      <c r="K254" s="6"/>
      <c r="L254" s="5" t="s">
        <v>32</v>
      </c>
      <c r="M254" s="13">
        <v>42845</v>
      </c>
      <c r="N254" s="5" t="s">
        <v>24</v>
      </c>
      <c r="O254" s="9" t="s">
        <v>68</v>
      </c>
      <c r="P254" s="5">
        <v>2371864</v>
      </c>
      <c r="Q254" s="19">
        <f t="shared" si="0"/>
        <v>47</v>
      </c>
      <c r="R254" s="10"/>
      <c r="S254" s="10"/>
      <c r="T254" s="10"/>
      <c r="U254" s="10"/>
      <c r="V254" s="10"/>
    </row>
    <row r="255" spans="1:22" ht="12.75" hidden="1" x14ac:dyDescent="0.2">
      <c r="A255" s="25">
        <v>42798</v>
      </c>
      <c r="B255" s="5" t="s">
        <v>16</v>
      </c>
      <c r="C255" s="6"/>
      <c r="D255" s="5" t="s">
        <v>17</v>
      </c>
      <c r="E255" s="5" t="s">
        <v>18</v>
      </c>
      <c r="F255" s="7"/>
      <c r="G255" s="6"/>
      <c r="H255" s="5" t="s">
        <v>111</v>
      </c>
      <c r="I255" s="5" t="s">
        <v>99</v>
      </c>
      <c r="J255" s="5">
        <v>19148</v>
      </c>
      <c r="K255" s="5" t="s">
        <v>115</v>
      </c>
      <c r="L255" s="5" t="s">
        <v>32</v>
      </c>
      <c r="M255" s="13">
        <v>42839</v>
      </c>
      <c r="N255" s="5" t="s">
        <v>33</v>
      </c>
      <c r="O255" s="9" t="s">
        <v>25</v>
      </c>
      <c r="P255" s="5">
        <v>2371893</v>
      </c>
      <c r="Q255" s="19">
        <f t="shared" si="0"/>
        <v>41</v>
      </c>
      <c r="R255" s="10"/>
      <c r="S255" s="10"/>
      <c r="T255" s="10"/>
      <c r="U255" s="10"/>
      <c r="V255" s="10"/>
    </row>
    <row r="256" spans="1:22" ht="12.75" hidden="1" x14ac:dyDescent="0.2">
      <c r="A256" s="25">
        <v>42798</v>
      </c>
      <c r="B256" s="5" t="s">
        <v>69</v>
      </c>
      <c r="C256" s="5" t="s">
        <v>70</v>
      </c>
      <c r="D256" s="5" t="s">
        <v>96</v>
      </c>
      <c r="E256" s="5" t="s">
        <v>142</v>
      </c>
      <c r="F256" s="5" t="s">
        <v>153</v>
      </c>
      <c r="G256" s="6"/>
      <c r="H256" s="5" t="s">
        <v>98</v>
      </c>
      <c r="I256" s="5" t="s">
        <v>154</v>
      </c>
      <c r="J256" s="5" t="s">
        <v>155</v>
      </c>
      <c r="K256" s="6"/>
      <c r="L256" s="5" t="s">
        <v>32</v>
      </c>
      <c r="M256" s="13">
        <v>42815</v>
      </c>
      <c r="N256" s="5" t="s">
        <v>33</v>
      </c>
      <c r="O256" s="9" t="s">
        <v>25</v>
      </c>
      <c r="P256" s="5">
        <v>2371928</v>
      </c>
      <c r="Q256" s="19">
        <f t="shared" si="0"/>
        <v>17</v>
      </c>
      <c r="R256" s="10"/>
      <c r="S256" s="10"/>
      <c r="T256" s="10"/>
      <c r="U256" s="10"/>
      <c r="V256" s="10"/>
    </row>
    <row r="257" spans="1:22" ht="12.75" hidden="1" x14ac:dyDescent="0.2">
      <c r="A257" s="25">
        <v>42798</v>
      </c>
      <c r="B257" s="5" t="s">
        <v>101</v>
      </c>
      <c r="C257" s="5" t="s">
        <v>102</v>
      </c>
      <c r="D257" s="5" t="s">
        <v>103</v>
      </c>
      <c r="E257" s="6"/>
      <c r="F257" s="7"/>
      <c r="G257" s="6"/>
      <c r="H257" s="5" t="s">
        <v>218</v>
      </c>
      <c r="I257" s="5" t="s">
        <v>31</v>
      </c>
      <c r="J257" s="5">
        <v>60653</v>
      </c>
      <c r="K257" s="6"/>
      <c r="L257" s="5" t="s">
        <v>32</v>
      </c>
      <c r="M257" s="13">
        <v>42846</v>
      </c>
      <c r="N257" s="5" t="s">
        <v>33</v>
      </c>
      <c r="O257" s="9" t="s">
        <v>25</v>
      </c>
      <c r="P257" s="5">
        <v>2371938</v>
      </c>
      <c r="Q257" s="19">
        <f t="shared" si="0"/>
        <v>48</v>
      </c>
      <c r="R257" s="10"/>
      <c r="S257" s="10"/>
      <c r="T257" s="10"/>
      <c r="U257" s="10"/>
      <c r="V257" s="10"/>
    </row>
    <row r="258" spans="1:22" ht="12.75" hidden="1" x14ac:dyDescent="0.2">
      <c r="A258" s="25">
        <v>42799</v>
      </c>
      <c r="B258" s="5" t="s">
        <v>26</v>
      </c>
      <c r="C258" s="5" t="s">
        <v>233</v>
      </c>
      <c r="D258" s="5" t="s">
        <v>199</v>
      </c>
      <c r="E258" s="5" t="s">
        <v>228</v>
      </c>
      <c r="F258" s="5" t="s">
        <v>319</v>
      </c>
      <c r="G258" s="5" t="s">
        <v>19</v>
      </c>
      <c r="H258" s="5" t="s">
        <v>320</v>
      </c>
      <c r="I258" s="5" t="s">
        <v>21</v>
      </c>
      <c r="J258" s="5" t="s">
        <v>208</v>
      </c>
      <c r="K258" s="6"/>
      <c r="L258" s="5" t="s">
        <v>32</v>
      </c>
      <c r="M258" s="13">
        <v>42692</v>
      </c>
      <c r="N258" s="5" t="s">
        <v>33</v>
      </c>
      <c r="O258" s="9" t="s">
        <v>25</v>
      </c>
      <c r="P258" s="5">
        <v>2372209</v>
      </c>
      <c r="Q258" s="19">
        <f t="shared" si="0"/>
        <v>-107</v>
      </c>
      <c r="R258" s="10"/>
      <c r="S258" s="10"/>
      <c r="T258" s="10"/>
      <c r="U258" s="10"/>
      <c r="V258" s="10"/>
    </row>
    <row r="259" spans="1:22" ht="12.75" hidden="1" x14ac:dyDescent="0.2">
      <c r="A259" s="25">
        <v>42800</v>
      </c>
      <c r="B259" s="5" t="s">
        <v>16</v>
      </c>
      <c r="C259" s="6"/>
      <c r="D259" s="5" t="s">
        <v>17</v>
      </c>
      <c r="E259" s="5" t="s">
        <v>132</v>
      </c>
      <c r="F259" s="5" t="s">
        <v>211</v>
      </c>
      <c r="G259" s="5" t="s">
        <v>41</v>
      </c>
      <c r="H259" s="5" t="s">
        <v>212</v>
      </c>
      <c r="I259" s="5" t="s">
        <v>89</v>
      </c>
      <c r="J259" s="5" t="s">
        <v>213</v>
      </c>
      <c r="K259" s="6"/>
      <c r="L259" s="5" t="s">
        <v>32</v>
      </c>
      <c r="M259" s="13">
        <v>42815</v>
      </c>
      <c r="N259" s="5" t="s">
        <v>33</v>
      </c>
      <c r="O259" s="9" t="s">
        <v>25</v>
      </c>
      <c r="P259" s="5">
        <v>2373228</v>
      </c>
      <c r="Q259" s="19">
        <f t="shared" si="0"/>
        <v>15</v>
      </c>
      <c r="R259" s="10"/>
      <c r="S259" s="10"/>
      <c r="T259" s="10"/>
      <c r="U259" s="10"/>
      <c r="V259" s="10"/>
    </row>
    <row r="260" spans="1:22" ht="12.75" hidden="1" x14ac:dyDescent="0.2">
      <c r="A260" s="25">
        <v>42801</v>
      </c>
      <c r="B260" s="5" t="s">
        <v>26</v>
      </c>
      <c r="C260" s="5" t="s">
        <v>27</v>
      </c>
      <c r="D260" s="5" t="s">
        <v>235</v>
      </c>
      <c r="E260" s="5" t="s">
        <v>236</v>
      </c>
      <c r="F260" s="7"/>
      <c r="G260" s="6"/>
      <c r="H260" s="5" t="s">
        <v>143</v>
      </c>
      <c r="I260" s="5" t="s">
        <v>56</v>
      </c>
      <c r="J260" s="5">
        <v>7111</v>
      </c>
      <c r="K260" s="6"/>
      <c r="L260" s="5" t="s">
        <v>23</v>
      </c>
      <c r="M260" s="13">
        <v>42846</v>
      </c>
      <c r="N260" s="5" t="s">
        <v>33</v>
      </c>
      <c r="O260" s="9" t="s">
        <v>25</v>
      </c>
      <c r="P260" s="5">
        <v>2374511</v>
      </c>
      <c r="Q260" s="19">
        <f t="shared" si="0"/>
        <v>45</v>
      </c>
      <c r="R260" s="10"/>
      <c r="S260" s="10"/>
      <c r="T260" s="10"/>
      <c r="U260" s="10"/>
      <c r="V260" s="10"/>
    </row>
    <row r="261" spans="1:22" ht="12.75" hidden="1" x14ac:dyDescent="0.2">
      <c r="A261" s="25">
        <v>42804</v>
      </c>
      <c r="B261" s="5" t="s">
        <v>26</v>
      </c>
      <c r="C261" s="5" t="s">
        <v>38</v>
      </c>
      <c r="D261" s="5" t="s">
        <v>28</v>
      </c>
      <c r="E261" s="5" t="s">
        <v>48</v>
      </c>
      <c r="F261" s="7"/>
      <c r="G261" s="6"/>
      <c r="H261" s="5" t="s">
        <v>192</v>
      </c>
      <c r="I261" s="5" t="s">
        <v>56</v>
      </c>
      <c r="J261" s="5">
        <v>7747</v>
      </c>
      <c r="K261" s="6"/>
      <c r="L261" s="5" t="s">
        <v>37</v>
      </c>
      <c r="M261" s="13">
        <v>42839</v>
      </c>
      <c r="N261" s="5" t="s">
        <v>33</v>
      </c>
      <c r="O261" s="9" t="s">
        <v>25</v>
      </c>
      <c r="P261" s="5">
        <v>2380778</v>
      </c>
      <c r="Q261" s="19">
        <f t="shared" si="0"/>
        <v>35</v>
      </c>
      <c r="R261" s="10"/>
      <c r="S261" s="10"/>
      <c r="T261" s="10"/>
      <c r="U261" s="10"/>
      <c r="V261" s="10"/>
    </row>
    <row r="262" spans="1:22" ht="12.75" hidden="1" x14ac:dyDescent="0.2">
      <c r="A262" s="25">
        <v>42804</v>
      </c>
      <c r="B262" s="5" t="s">
        <v>38</v>
      </c>
      <c r="C262" s="5" t="s">
        <v>182</v>
      </c>
      <c r="D262" s="5" t="s">
        <v>40</v>
      </c>
      <c r="E262" s="6"/>
      <c r="F262" s="7"/>
      <c r="G262" s="5" t="s">
        <v>19</v>
      </c>
      <c r="H262" s="5" t="s">
        <v>93</v>
      </c>
      <c r="I262" s="5" t="s">
        <v>94</v>
      </c>
      <c r="J262" s="5">
        <v>98532</v>
      </c>
      <c r="K262" s="5" t="s">
        <v>183</v>
      </c>
      <c r="L262" s="5" t="s">
        <v>184</v>
      </c>
      <c r="M262" s="13">
        <v>42695</v>
      </c>
      <c r="N262" s="5" t="s">
        <v>33</v>
      </c>
      <c r="O262" s="9" t="s">
        <v>25</v>
      </c>
      <c r="P262" s="5">
        <v>2381695</v>
      </c>
      <c r="Q262" s="19">
        <f t="shared" si="0"/>
        <v>-109</v>
      </c>
      <c r="R262" s="10"/>
      <c r="S262" s="10"/>
      <c r="T262" s="10"/>
      <c r="U262" s="10"/>
      <c r="V262" s="10"/>
    </row>
    <row r="263" spans="1:22" ht="12.75" hidden="1" x14ac:dyDescent="0.2">
      <c r="A263" s="25">
        <v>42807</v>
      </c>
      <c r="B263" s="5" t="s">
        <v>26</v>
      </c>
      <c r="C263" s="5" t="s">
        <v>233</v>
      </c>
      <c r="D263" s="5" t="s">
        <v>199</v>
      </c>
      <c r="E263" s="5" t="s">
        <v>313</v>
      </c>
      <c r="F263" s="5" t="s">
        <v>338</v>
      </c>
      <c r="G263" s="5" t="s">
        <v>339</v>
      </c>
      <c r="H263" s="5" t="s">
        <v>174</v>
      </c>
      <c r="I263" s="5" t="s">
        <v>340</v>
      </c>
      <c r="J263" s="5" t="s">
        <v>341</v>
      </c>
      <c r="K263" s="6"/>
      <c r="L263" s="5" t="s">
        <v>32</v>
      </c>
      <c r="M263" s="13">
        <v>42692</v>
      </c>
      <c r="N263" s="5" t="s">
        <v>33</v>
      </c>
      <c r="O263" s="9" t="s">
        <v>68</v>
      </c>
      <c r="P263" s="5">
        <v>2383241</v>
      </c>
      <c r="Q263" s="19">
        <f t="shared" si="0"/>
        <v>-115</v>
      </c>
      <c r="R263" s="10"/>
      <c r="S263" s="10"/>
      <c r="T263" s="10"/>
      <c r="U263" s="10"/>
      <c r="V263" s="10"/>
    </row>
    <row r="264" spans="1:22" ht="12.75" hidden="1" x14ac:dyDescent="0.2">
      <c r="A264" s="25">
        <v>42811</v>
      </c>
      <c r="B264" s="5" t="s">
        <v>26</v>
      </c>
      <c r="C264" s="5" t="s">
        <v>34</v>
      </c>
      <c r="D264" s="5" t="s">
        <v>28</v>
      </c>
      <c r="E264" s="5" t="s">
        <v>48</v>
      </c>
      <c r="F264" s="7"/>
      <c r="G264" s="5" t="s">
        <v>19</v>
      </c>
      <c r="H264" s="5" t="s">
        <v>36</v>
      </c>
      <c r="I264" s="5" t="s">
        <v>46</v>
      </c>
      <c r="J264" s="5">
        <v>71292</v>
      </c>
      <c r="K264" s="6"/>
      <c r="L264" s="5" t="s">
        <v>32</v>
      </c>
      <c r="M264" s="13">
        <v>42844</v>
      </c>
      <c r="N264" s="5" t="s">
        <v>24</v>
      </c>
      <c r="O264" s="9" t="s">
        <v>25</v>
      </c>
      <c r="P264" s="5">
        <v>2389782</v>
      </c>
      <c r="Q264" s="19">
        <f t="shared" si="0"/>
        <v>33</v>
      </c>
      <c r="R264" s="10"/>
      <c r="S264" s="10"/>
      <c r="T264" s="10"/>
      <c r="U264" s="10"/>
      <c r="V264" s="10"/>
    </row>
    <row r="265" spans="1:22" ht="12.75" hidden="1" x14ac:dyDescent="0.2">
      <c r="A265" s="25">
        <v>42810</v>
      </c>
      <c r="B265" s="5" t="s">
        <v>38</v>
      </c>
      <c r="C265" s="5" t="s">
        <v>39</v>
      </c>
      <c r="D265" s="5" t="s">
        <v>187</v>
      </c>
      <c r="E265" s="6"/>
      <c r="F265" s="7"/>
      <c r="G265" s="5" t="s">
        <v>272</v>
      </c>
      <c r="H265" s="5" t="s">
        <v>273</v>
      </c>
      <c r="I265" s="5" t="s">
        <v>114</v>
      </c>
      <c r="J265" s="5">
        <v>20176</v>
      </c>
      <c r="K265" s="6"/>
      <c r="L265" s="5" t="s">
        <v>32</v>
      </c>
      <c r="M265" s="13">
        <v>42846</v>
      </c>
      <c r="N265" s="5" t="s">
        <v>33</v>
      </c>
      <c r="O265" s="9" t="s">
        <v>25</v>
      </c>
      <c r="P265" s="5">
        <v>2390487</v>
      </c>
      <c r="Q265" s="19">
        <f t="shared" si="0"/>
        <v>36</v>
      </c>
      <c r="R265" s="10"/>
      <c r="S265" s="10"/>
      <c r="T265" s="10"/>
      <c r="U265" s="10"/>
      <c r="V265" s="10"/>
    </row>
    <row r="266" spans="1:22" ht="12.75" hidden="1" x14ac:dyDescent="0.2">
      <c r="A266" s="25">
        <v>42811</v>
      </c>
      <c r="B266" s="5" t="s">
        <v>57</v>
      </c>
      <c r="C266" s="5" t="s">
        <v>58</v>
      </c>
      <c r="D266" s="5" t="s">
        <v>59</v>
      </c>
      <c r="E266" s="6"/>
      <c r="F266" s="7"/>
      <c r="G266" s="5" t="s">
        <v>41</v>
      </c>
      <c r="H266" s="5" t="s">
        <v>60</v>
      </c>
      <c r="I266" s="5" t="s">
        <v>61</v>
      </c>
      <c r="J266" s="5">
        <v>54005</v>
      </c>
      <c r="K266" s="6"/>
      <c r="L266" s="5" t="s">
        <v>37</v>
      </c>
      <c r="M266" s="13">
        <v>42814</v>
      </c>
      <c r="N266" s="5" t="s">
        <v>33</v>
      </c>
      <c r="O266" s="9" t="s">
        <v>25</v>
      </c>
      <c r="P266" s="5">
        <v>2393048</v>
      </c>
      <c r="Q266" s="19">
        <f t="shared" si="0"/>
        <v>3</v>
      </c>
      <c r="R266" s="10"/>
      <c r="S266" s="10"/>
      <c r="T266" s="10"/>
      <c r="U266" s="10"/>
      <c r="V266" s="10"/>
    </row>
    <row r="267" spans="1:22" ht="12.75" hidden="1" x14ac:dyDescent="0.2">
      <c r="A267" s="25">
        <v>42815</v>
      </c>
      <c r="B267" s="5" t="s">
        <v>34</v>
      </c>
      <c r="C267" s="6"/>
      <c r="D267" s="5" t="s">
        <v>125</v>
      </c>
      <c r="E267" s="6"/>
      <c r="F267" s="7"/>
      <c r="G267" s="6"/>
      <c r="H267" s="5" t="s">
        <v>129</v>
      </c>
      <c r="I267" s="5" t="s">
        <v>54</v>
      </c>
      <c r="J267" s="5">
        <v>32255</v>
      </c>
      <c r="K267" s="6"/>
      <c r="L267" s="5" t="s">
        <v>32</v>
      </c>
      <c r="M267" s="13">
        <v>42839</v>
      </c>
      <c r="N267" s="5" t="s">
        <v>67</v>
      </c>
      <c r="O267" s="9" t="s">
        <v>25</v>
      </c>
      <c r="P267" s="5">
        <v>2395796</v>
      </c>
      <c r="Q267" s="19">
        <f t="shared" si="0"/>
        <v>24</v>
      </c>
      <c r="R267" s="10"/>
      <c r="S267" s="10"/>
      <c r="T267" s="10"/>
      <c r="U267" s="10"/>
      <c r="V267" s="10"/>
    </row>
    <row r="268" spans="1:22" ht="12.75" hidden="1" x14ac:dyDescent="0.2">
      <c r="A268" s="25">
        <v>42815</v>
      </c>
      <c r="B268" s="5" t="s">
        <v>16</v>
      </c>
      <c r="C268" s="6"/>
      <c r="D268" s="5" t="s">
        <v>17</v>
      </c>
      <c r="E268" s="5" t="s">
        <v>18</v>
      </c>
      <c r="F268" s="5" t="s">
        <v>311</v>
      </c>
      <c r="G268" s="5" t="s">
        <v>19</v>
      </c>
      <c r="H268" s="5" t="s">
        <v>20</v>
      </c>
      <c r="I268" s="5" t="s">
        <v>31</v>
      </c>
      <c r="J268" s="5" t="s">
        <v>312</v>
      </c>
      <c r="K268" s="6"/>
      <c r="L268" s="5" t="s">
        <v>32</v>
      </c>
      <c r="M268" s="13">
        <v>42815</v>
      </c>
      <c r="N268" s="5" t="s">
        <v>24</v>
      </c>
      <c r="O268" s="9" t="s">
        <v>25</v>
      </c>
      <c r="P268" s="5">
        <v>2397046</v>
      </c>
      <c r="Q268" s="19">
        <f t="shared" si="0"/>
        <v>0</v>
      </c>
      <c r="R268" s="10"/>
      <c r="S268" s="10"/>
      <c r="T268" s="10"/>
      <c r="U268" s="10"/>
      <c r="V268" s="10"/>
    </row>
    <row r="269" spans="1:22" ht="12.75" hidden="1" x14ac:dyDescent="0.2">
      <c r="A269" s="25">
        <v>42815</v>
      </c>
      <c r="B269" s="5" t="s">
        <v>16</v>
      </c>
      <c r="C269" s="6"/>
      <c r="D269" s="5" t="s">
        <v>17</v>
      </c>
      <c r="E269" s="5" t="s">
        <v>18</v>
      </c>
      <c r="F269" s="7"/>
      <c r="G269" s="5" t="s">
        <v>19</v>
      </c>
      <c r="H269" s="5" t="s">
        <v>20</v>
      </c>
      <c r="I269" s="5" t="s">
        <v>21</v>
      </c>
      <c r="J269" s="5">
        <v>77075</v>
      </c>
      <c r="K269" s="5" t="s">
        <v>22</v>
      </c>
      <c r="L269" s="5" t="s">
        <v>23</v>
      </c>
      <c r="M269" s="13">
        <v>42815</v>
      </c>
      <c r="N269" s="5" t="s">
        <v>24</v>
      </c>
      <c r="O269" s="9" t="s">
        <v>25</v>
      </c>
      <c r="P269" s="5">
        <v>2397100</v>
      </c>
      <c r="Q269" s="19">
        <f t="shared" si="0"/>
        <v>0</v>
      </c>
      <c r="R269" s="10"/>
      <c r="S269" s="10"/>
      <c r="T269" s="10"/>
      <c r="U269" s="10"/>
      <c r="V269" s="10"/>
    </row>
    <row r="270" spans="1:22" ht="12.75" hidden="1" x14ac:dyDescent="0.2">
      <c r="A270" s="25">
        <v>42815</v>
      </c>
      <c r="B270" s="5" t="s">
        <v>16</v>
      </c>
      <c r="C270" s="6"/>
      <c r="D270" s="5" t="s">
        <v>17</v>
      </c>
      <c r="E270" s="5" t="s">
        <v>149</v>
      </c>
      <c r="F270" s="7"/>
      <c r="G270" s="5" t="s">
        <v>19</v>
      </c>
      <c r="H270" s="5" t="s">
        <v>20</v>
      </c>
      <c r="I270" s="5" t="s">
        <v>54</v>
      </c>
      <c r="J270" s="5">
        <v>34275</v>
      </c>
      <c r="K270" s="6"/>
      <c r="L270" s="5" t="s">
        <v>32</v>
      </c>
      <c r="M270" s="13">
        <v>42845</v>
      </c>
      <c r="N270" s="5" t="s">
        <v>33</v>
      </c>
      <c r="O270" s="9" t="s">
        <v>25</v>
      </c>
      <c r="P270" s="5">
        <v>2397793</v>
      </c>
      <c r="Q270" s="19">
        <f t="shared" si="0"/>
        <v>30</v>
      </c>
      <c r="R270" s="10"/>
      <c r="S270" s="10"/>
      <c r="T270" s="10"/>
      <c r="U270" s="10"/>
      <c r="V270" s="10"/>
    </row>
    <row r="271" spans="1:22" ht="12.75" hidden="1" x14ac:dyDescent="0.2">
      <c r="A271" s="25">
        <v>42815</v>
      </c>
      <c r="B271" s="5" t="s">
        <v>16</v>
      </c>
      <c r="C271" s="6"/>
      <c r="D271" s="5" t="s">
        <v>17</v>
      </c>
      <c r="E271" s="5" t="s">
        <v>149</v>
      </c>
      <c r="F271" s="7"/>
      <c r="G271" s="5" t="s">
        <v>19</v>
      </c>
      <c r="H271" s="5" t="s">
        <v>20</v>
      </c>
      <c r="I271" s="5" t="s">
        <v>50</v>
      </c>
      <c r="J271" s="5">
        <v>11226</v>
      </c>
      <c r="K271" s="6"/>
      <c r="L271" s="5" t="s">
        <v>32</v>
      </c>
      <c r="M271" s="13">
        <v>42844</v>
      </c>
      <c r="N271" s="5" t="s">
        <v>24</v>
      </c>
      <c r="O271" s="9" t="s">
        <v>25</v>
      </c>
      <c r="P271" s="5">
        <v>2397805</v>
      </c>
      <c r="Q271" s="19">
        <f t="shared" si="0"/>
        <v>29</v>
      </c>
      <c r="R271" s="10"/>
      <c r="S271" s="10"/>
      <c r="T271" s="10"/>
      <c r="U271" s="10"/>
      <c r="V271" s="10"/>
    </row>
    <row r="272" spans="1:22" ht="12.75" hidden="1" x14ac:dyDescent="0.2">
      <c r="A272" s="25">
        <v>42816</v>
      </c>
      <c r="B272" s="5" t="s">
        <v>16</v>
      </c>
      <c r="C272" s="6"/>
      <c r="D272" s="5" t="s">
        <v>17</v>
      </c>
      <c r="E272" s="5" t="s">
        <v>149</v>
      </c>
      <c r="F272" s="7"/>
      <c r="G272" s="5" t="s">
        <v>19</v>
      </c>
      <c r="H272" s="5" t="s">
        <v>20</v>
      </c>
      <c r="I272" s="5" t="s">
        <v>43</v>
      </c>
      <c r="J272" s="5">
        <v>93313</v>
      </c>
      <c r="K272" s="6"/>
      <c r="L272" s="5" t="s">
        <v>32</v>
      </c>
      <c r="M272" s="13">
        <v>42692</v>
      </c>
      <c r="N272" s="5" t="s">
        <v>33</v>
      </c>
      <c r="O272" s="9" t="s">
        <v>25</v>
      </c>
      <c r="P272" s="5">
        <v>2397947</v>
      </c>
      <c r="Q272" s="19">
        <f t="shared" si="0"/>
        <v>-124</v>
      </c>
      <c r="R272" s="10"/>
      <c r="S272" s="10"/>
      <c r="T272" s="10"/>
      <c r="U272" s="10"/>
      <c r="V272" s="10"/>
    </row>
    <row r="273" spans="1:22" ht="12.75" hidden="1" x14ac:dyDescent="0.2">
      <c r="A273" s="25">
        <v>42815</v>
      </c>
      <c r="B273" s="5" t="s">
        <v>16</v>
      </c>
      <c r="C273" s="6"/>
      <c r="D273" s="5" t="s">
        <v>17</v>
      </c>
      <c r="E273" s="5" t="s">
        <v>18</v>
      </c>
      <c r="F273" s="7"/>
      <c r="G273" s="5" t="s">
        <v>19</v>
      </c>
      <c r="H273" s="5" t="s">
        <v>20</v>
      </c>
      <c r="I273" s="5" t="s">
        <v>61</v>
      </c>
      <c r="J273" s="5">
        <v>53405</v>
      </c>
      <c r="K273" s="6"/>
      <c r="L273" s="5" t="s">
        <v>32</v>
      </c>
      <c r="M273" s="13">
        <v>42840</v>
      </c>
      <c r="N273" s="5" t="s">
        <v>33</v>
      </c>
      <c r="O273" s="9" t="s">
        <v>25</v>
      </c>
      <c r="P273" s="5">
        <v>2398113</v>
      </c>
      <c r="Q273" s="19">
        <f t="shared" ref="Q273:Q336" si="1">M273-A273</f>
        <v>25</v>
      </c>
      <c r="R273" s="10"/>
      <c r="S273" s="10"/>
      <c r="T273" s="10"/>
      <c r="U273" s="10"/>
      <c r="V273" s="10"/>
    </row>
    <row r="274" spans="1:22" ht="12.75" hidden="1" x14ac:dyDescent="0.2">
      <c r="A274" s="25">
        <v>42815</v>
      </c>
      <c r="B274" s="5" t="s">
        <v>16</v>
      </c>
      <c r="C274" s="6"/>
      <c r="D274" s="5" t="s">
        <v>17</v>
      </c>
      <c r="E274" s="5" t="s">
        <v>132</v>
      </c>
      <c r="F274" s="5" t="s">
        <v>175</v>
      </c>
      <c r="G274" s="5" t="s">
        <v>19</v>
      </c>
      <c r="H274" s="5" t="s">
        <v>20</v>
      </c>
      <c r="I274" s="5" t="s">
        <v>99</v>
      </c>
      <c r="J274" s="5" t="s">
        <v>176</v>
      </c>
      <c r="K274" s="6"/>
      <c r="L274" s="5" t="s">
        <v>32</v>
      </c>
      <c r="M274" s="13">
        <v>42845</v>
      </c>
      <c r="N274" s="5" t="s">
        <v>33</v>
      </c>
      <c r="O274" s="9" t="s">
        <v>25</v>
      </c>
      <c r="P274" s="5">
        <v>2398200</v>
      </c>
      <c r="Q274" s="19">
        <f t="shared" si="1"/>
        <v>30</v>
      </c>
      <c r="R274" s="10"/>
      <c r="S274" s="10"/>
      <c r="T274" s="10"/>
      <c r="U274" s="10"/>
      <c r="V274" s="10"/>
    </row>
    <row r="275" spans="1:22" ht="12.75" hidden="1" x14ac:dyDescent="0.2">
      <c r="A275" s="25">
        <v>42815</v>
      </c>
      <c r="B275" s="5" t="s">
        <v>16</v>
      </c>
      <c r="C275" s="6"/>
      <c r="D275" s="5" t="s">
        <v>17</v>
      </c>
      <c r="E275" s="5" t="s">
        <v>18</v>
      </c>
      <c r="F275" s="7"/>
      <c r="G275" s="5" t="s">
        <v>19</v>
      </c>
      <c r="H275" s="5" t="s">
        <v>20</v>
      </c>
      <c r="I275" s="5" t="s">
        <v>120</v>
      </c>
      <c r="J275" s="5">
        <v>28216</v>
      </c>
      <c r="K275" s="6"/>
      <c r="L275" s="5" t="s">
        <v>32</v>
      </c>
      <c r="M275" s="13">
        <v>42845</v>
      </c>
      <c r="N275" s="5" t="s">
        <v>24</v>
      </c>
      <c r="O275" s="9" t="s">
        <v>25</v>
      </c>
      <c r="P275" s="5">
        <v>2398377</v>
      </c>
      <c r="Q275" s="19">
        <f t="shared" si="1"/>
        <v>30</v>
      </c>
      <c r="R275" s="10"/>
      <c r="S275" s="10"/>
      <c r="T275" s="10"/>
      <c r="U275" s="10"/>
      <c r="V275" s="10"/>
    </row>
    <row r="276" spans="1:22" ht="12.75" hidden="1" x14ac:dyDescent="0.2">
      <c r="A276" s="25">
        <v>42817</v>
      </c>
      <c r="B276" s="5" t="s">
        <v>16</v>
      </c>
      <c r="C276" s="6"/>
      <c r="D276" s="5" t="s">
        <v>17</v>
      </c>
      <c r="E276" s="5" t="s">
        <v>18</v>
      </c>
      <c r="F276" s="7"/>
      <c r="G276" s="6"/>
      <c r="H276" s="5" t="s">
        <v>335</v>
      </c>
      <c r="I276" s="5" t="s">
        <v>172</v>
      </c>
      <c r="J276" s="5" t="s">
        <v>336</v>
      </c>
      <c r="K276" s="6"/>
      <c r="L276" s="5" t="s">
        <v>32</v>
      </c>
      <c r="M276" s="13">
        <v>42840</v>
      </c>
      <c r="N276" s="5" t="s">
        <v>33</v>
      </c>
      <c r="O276" s="9" t="s">
        <v>68</v>
      </c>
      <c r="P276" s="5">
        <v>2399826</v>
      </c>
      <c r="Q276" s="19">
        <f t="shared" si="1"/>
        <v>23</v>
      </c>
      <c r="R276" s="10"/>
      <c r="S276" s="10"/>
      <c r="T276" s="10"/>
      <c r="U276" s="10"/>
      <c r="V276" s="10"/>
    </row>
    <row r="277" spans="1:22" ht="12.75" hidden="1" x14ac:dyDescent="0.2">
      <c r="A277" s="25">
        <v>42816</v>
      </c>
      <c r="B277" s="5" t="s">
        <v>16</v>
      </c>
      <c r="C277" s="6"/>
      <c r="D277" s="5" t="s">
        <v>209</v>
      </c>
      <c r="E277" s="5" t="s">
        <v>210</v>
      </c>
      <c r="F277" s="7"/>
      <c r="G277" s="5" t="s">
        <v>19</v>
      </c>
      <c r="H277" s="5" t="s">
        <v>20</v>
      </c>
      <c r="I277" s="5" t="s">
        <v>89</v>
      </c>
      <c r="J277" s="5">
        <v>30309</v>
      </c>
      <c r="K277" s="6"/>
      <c r="L277" s="5" t="s">
        <v>37</v>
      </c>
      <c r="M277" s="13">
        <v>42692</v>
      </c>
      <c r="N277" s="5" t="s">
        <v>33</v>
      </c>
      <c r="O277" s="9" t="s">
        <v>25</v>
      </c>
      <c r="P277" s="5">
        <v>2399982</v>
      </c>
      <c r="Q277" s="19">
        <f t="shared" si="1"/>
        <v>-124</v>
      </c>
      <c r="R277" s="10"/>
      <c r="S277" s="10"/>
      <c r="T277" s="10"/>
      <c r="U277" s="10"/>
      <c r="V277" s="10"/>
    </row>
    <row r="278" spans="1:22" ht="12.75" hidden="1" x14ac:dyDescent="0.2">
      <c r="A278" s="25">
        <v>42817</v>
      </c>
      <c r="B278" s="5" t="s">
        <v>101</v>
      </c>
      <c r="C278" s="5" t="s">
        <v>306</v>
      </c>
      <c r="D278" s="5" t="s">
        <v>307</v>
      </c>
      <c r="E278" s="6"/>
      <c r="F278" s="5" t="s">
        <v>308</v>
      </c>
      <c r="G278" s="5" t="s">
        <v>19</v>
      </c>
      <c r="H278" s="5" t="s">
        <v>55</v>
      </c>
      <c r="I278" s="5" t="s">
        <v>99</v>
      </c>
      <c r="J278" s="5" t="s">
        <v>309</v>
      </c>
      <c r="K278" s="5" t="s">
        <v>115</v>
      </c>
      <c r="L278" s="5" t="s">
        <v>32</v>
      </c>
      <c r="M278" s="13">
        <v>42845</v>
      </c>
      <c r="N278" s="5" t="s">
        <v>33</v>
      </c>
      <c r="O278" s="9" t="s">
        <v>25</v>
      </c>
      <c r="P278" s="5">
        <v>2401871</v>
      </c>
      <c r="Q278" s="19">
        <f t="shared" si="1"/>
        <v>28</v>
      </c>
      <c r="R278" s="10"/>
      <c r="S278" s="10"/>
      <c r="T278" s="10"/>
      <c r="U278" s="10"/>
      <c r="V278" s="10"/>
    </row>
    <row r="279" spans="1:22" ht="12.75" hidden="1" x14ac:dyDescent="0.2">
      <c r="A279" s="25">
        <v>42821</v>
      </c>
      <c r="B279" s="5" t="s">
        <v>38</v>
      </c>
      <c r="C279" s="5" t="s">
        <v>62</v>
      </c>
      <c r="D279" s="5" t="s">
        <v>52</v>
      </c>
      <c r="E279" s="6"/>
      <c r="F279" s="7"/>
      <c r="G279" s="6"/>
      <c r="H279" s="5" t="s">
        <v>148</v>
      </c>
      <c r="I279" s="5" t="s">
        <v>21</v>
      </c>
      <c r="J279" s="5">
        <v>78705</v>
      </c>
      <c r="K279" s="5" t="s">
        <v>22</v>
      </c>
      <c r="L279" s="5" t="s">
        <v>32</v>
      </c>
      <c r="M279" s="13">
        <v>42840</v>
      </c>
      <c r="N279" s="5" t="s">
        <v>33</v>
      </c>
      <c r="O279" s="9" t="s">
        <v>25</v>
      </c>
      <c r="P279" s="5">
        <v>2404727</v>
      </c>
      <c r="Q279" s="19">
        <f t="shared" si="1"/>
        <v>19</v>
      </c>
      <c r="R279" s="10"/>
      <c r="S279" s="10"/>
      <c r="T279" s="10"/>
      <c r="U279" s="10"/>
      <c r="V279" s="10"/>
    </row>
    <row r="280" spans="1:22" ht="12.75" hidden="1" x14ac:dyDescent="0.2">
      <c r="A280" s="25">
        <v>42822</v>
      </c>
      <c r="B280" s="5" t="s">
        <v>34</v>
      </c>
      <c r="C280" s="6"/>
      <c r="D280" s="5" t="s">
        <v>269</v>
      </c>
      <c r="E280" s="6"/>
      <c r="F280" s="7"/>
      <c r="G280" s="6"/>
      <c r="H280" s="5" t="s">
        <v>129</v>
      </c>
      <c r="I280" s="5" t="s">
        <v>270</v>
      </c>
      <c r="J280" s="5" t="s">
        <v>260</v>
      </c>
      <c r="K280" s="6"/>
      <c r="L280" s="5" t="s">
        <v>32</v>
      </c>
      <c r="M280" s="13">
        <v>42845</v>
      </c>
      <c r="N280" s="5" t="s">
        <v>33</v>
      </c>
      <c r="O280" s="9" t="s">
        <v>25</v>
      </c>
      <c r="P280" s="5">
        <v>2406906</v>
      </c>
      <c r="Q280" s="19">
        <f t="shared" si="1"/>
        <v>23</v>
      </c>
      <c r="R280" s="10"/>
      <c r="S280" s="10"/>
      <c r="T280" s="10"/>
      <c r="U280" s="10"/>
      <c r="V280" s="10"/>
    </row>
    <row r="281" spans="1:22" ht="12.75" hidden="1" x14ac:dyDescent="0.2">
      <c r="A281" s="25">
        <v>42824</v>
      </c>
      <c r="B281" s="5" t="s">
        <v>38</v>
      </c>
      <c r="C281" s="5" t="s">
        <v>62</v>
      </c>
      <c r="D281" s="5" t="s">
        <v>52</v>
      </c>
      <c r="E281" s="6"/>
      <c r="F281" s="7"/>
      <c r="G281" s="6"/>
      <c r="H281" s="5" t="s">
        <v>310</v>
      </c>
      <c r="I281" s="5" t="s">
        <v>172</v>
      </c>
      <c r="J281" s="5" t="s">
        <v>264</v>
      </c>
      <c r="K281" s="5" t="s">
        <v>22</v>
      </c>
      <c r="L281" s="5" t="s">
        <v>32</v>
      </c>
      <c r="M281" s="13">
        <v>42692</v>
      </c>
      <c r="N281" s="5" t="s">
        <v>33</v>
      </c>
      <c r="O281" s="9" t="s">
        <v>25</v>
      </c>
      <c r="P281" s="5">
        <v>2410895</v>
      </c>
      <c r="Q281" s="19">
        <f t="shared" si="1"/>
        <v>-132</v>
      </c>
      <c r="R281" s="10"/>
      <c r="S281" s="10"/>
      <c r="T281" s="10"/>
      <c r="U281" s="10"/>
      <c r="V281" s="10"/>
    </row>
    <row r="282" spans="1:22" ht="12.75" hidden="1" x14ac:dyDescent="0.2">
      <c r="A282" s="25">
        <v>42824</v>
      </c>
      <c r="B282" s="5" t="s">
        <v>16</v>
      </c>
      <c r="C282" s="6"/>
      <c r="D282" s="5" t="s">
        <v>17</v>
      </c>
      <c r="E282" s="5" t="s">
        <v>18</v>
      </c>
      <c r="F282" s="7"/>
      <c r="G282" s="6"/>
      <c r="H282" s="5" t="s">
        <v>55</v>
      </c>
      <c r="I282" s="5" t="s">
        <v>105</v>
      </c>
      <c r="J282" s="5" t="s">
        <v>271</v>
      </c>
      <c r="K282" s="5" t="s">
        <v>115</v>
      </c>
      <c r="L282" s="5" t="s">
        <v>32</v>
      </c>
      <c r="M282" s="13">
        <v>42839</v>
      </c>
      <c r="N282" s="5" t="s">
        <v>51</v>
      </c>
      <c r="O282" s="9" t="s">
        <v>25</v>
      </c>
      <c r="P282" s="5">
        <v>2410915</v>
      </c>
      <c r="Q282" s="19">
        <f t="shared" si="1"/>
        <v>15</v>
      </c>
      <c r="R282" s="10"/>
      <c r="S282" s="10"/>
      <c r="T282" s="10"/>
      <c r="U282" s="10"/>
      <c r="V282" s="10"/>
    </row>
    <row r="283" spans="1:22" ht="12.75" hidden="1" x14ac:dyDescent="0.2">
      <c r="A283" s="25">
        <v>42825</v>
      </c>
      <c r="B283" s="5" t="s">
        <v>38</v>
      </c>
      <c r="C283" s="5" t="s">
        <v>82</v>
      </c>
      <c r="D283" s="5" t="s">
        <v>40</v>
      </c>
      <c r="E283" s="6"/>
      <c r="F283" s="7"/>
      <c r="G283" s="5" t="s">
        <v>19</v>
      </c>
      <c r="H283" s="5" t="s">
        <v>91</v>
      </c>
      <c r="I283" s="5" t="s">
        <v>43</v>
      </c>
      <c r="J283" s="5">
        <v>92026</v>
      </c>
      <c r="K283" s="6"/>
      <c r="L283" s="5" t="s">
        <v>32</v>
      </c>
      <c r="M283" s="13">
        <v>42839</v>
      </c>
      <c r="N283" s="5" t="s">
        <v>33</v>
      </c>
      <c r="O283" s="9" t="s">
        <v>25</v>
      </c>
      <c r="P283" s="5">
        <v>2411860</v>
      </c>
      <c r="Q283" s="19">
        <f t="shared" si="1"/>
        <v>14</v>
      </c>
      <c r="R283" s="10"/>
      <c r="S283" s="10"/>
      <c r="T283" s="10"/>
      <c r="U283" s="10"/>
      <c r="V283" s="10"/>
    </row>
    <row r="284" spans="1:22" ht="12.75" hidden="1" x14ac:dyDescent="0.2">
      <c r="A284" s="25">
        <v>42825</v>
      </c>
      <c r="B284" s="5" t="s">
        <v>38</v>
      </c>
      <c r="C284" s="5" t="s">
        <v>182</v>
      </c>
      <c r="D284" s="5" t="s">
        <v>52</v>
      </c>
      <c r="E284" s="6"/>
      <c r="F284" s="5" t="s">
        <v>258</v>
      </c>
      <c r="G284" s="5" t="s">
        <v>19</v>
      </c>
      <c r="H284" s="5" t="s">
        <v>93</v>
      </c>
      <c r="I284" s="5" t="s">
        <v>259</v>
      </c>
      <c r="J284" s="5" t="s">
        <v>260</v>
      </c>
      <c r="K284" s="6"/>
      <c r="L284" s="5" t="s">
        <v>32</v>
      </c>
      <c r="M284" s="13">
        <v>42695</v>
      </c>
      <c r="N284" s="5" t="s">
        <v>33</v>
      </c>
      <c r="O284" s="9" t="s">
        <v>25</v>
      </c>
      <c r="P284" s="5">
        <v>2412732</v>
      </c>
      <c r="Q284" s="19">
        <f t="shared" si="1"/>
        <v>-130</v>
      </c>
      <c r="R284" s="10"/>
      <c r="S284" s="10"/>
      <c r="T284" s="10"/>
      <c r="U284" s="10"/>
      <c r="V284" s="10"/>
    </row>
    <row r="285" spans="1:22" ht="12.75" hidden="1" x14ac:dyDescent="0.2">
      <c r="A285" s="25">
        <v>42825</v>
      </c>
      <c r="B285" s="5" t="s">
        <v>193</v>
      </c>
      <c r="C285" s="5" t="s">
        <v>347</v>
      </c>
      <c r="D285" s="5" t="s">
        <v>348</v>
      </c>
      <c r="E285" s="6"/>
      <c r="F285" s="5" t="s">
        <v>349</v>
      </c>
      <c r="G285" s="5" t="s">
        <v>19</v>
      </c>
      <c r="H285" s="5" t="s">
        <v>93</v>
      </c>
      <c r="I285" s="5" t="s">
        <v>50</v>
      </c>
      <c r="J285" s="5" t="s">
        <v>350</v>
      </c>
      <c r="K285" s="6"/>
      <c r="L285" s="5" t="s">
        <v>32</v>
      </c>
      <c r="M285" s="13">
        <v>42844</v>
      </c>
      <c r="N285" s="5" t="s">
        <v>33</v>
      </c>
      <c r="O285" s="9" t="s">
        <v>25</v>
      </c>
      <c r="P285" s="5">
        <v>2412744</v>
      </c>
      <c r="Q285" s="19">
        <f t="shared" si="1"/>
        <v>19</v>
      </c>
      <c r="R285" s="10"/>
      <c r="S285" s="10"/>
      <c r="T285" s="10"/>
      <c r="U285" s="10"/>
      <c r="V285" s="10"/>
    </row>
    <row r="286" spans="1:22" ht="12.75" hidden="1" x14ac:dyDescent="0.2">
      <c r="A286" s="25">
        <v>42825</v>
      </c>
      <c r="B286" s="5" t="s">
        <v>26</v>
      </c>
      <c r="C286" s="5" t="s">
        <v>233</v>
      </c>
      <c r="D286" s="5" t="s">
        <v>28</v>
      </c>
      <c r="E286" s="5" t="s">
        <v>135</v>
      </c>
      <c r="F286" s="7"/>
      <c r="G286" s="5" t="s">
        <v>41</v>
      </c>
      <c r="H286" s="5" t="s">
        <v>255</v>
      </c>
      <c r="I286" s="5" t="s">
        <v>252</v>
      </c>
      <c r="J286" s="5">
        <v>47807</v>
      </c>
      <c r="K286" s="6"/>
      <c r="L286" s="5" t="s">
        <v>32</v>
      </c>
      <c r="M286" s="13">
        <v>42513</v>
      </c>
      <c r="N286" s="5" t="s">
        <v>33</v>
      </c>
      <c r="O286" s="9" t="s">
        <v>25</v>
      </c>
      <c r="P286" s="5">
        <v>2414034</v>
      </c>
      <c r="Q286" s="19">
        <f t="shared" si="1"/>
        <v>-312</v>
      </c>
      <c r="R286" s="10"/>
      <c r="S286" s="10"/>
      <c r="T286" s="10"/>
      <c r="U286" s="10"/>
      <c r="V286" s="10"/>
    </row>
    <row r="287" spans="1:22" ht="12.75" hidden="1" x14ac:dyDescent="0.2">
      <c r="A287" s="25">
        <v>42826</v>
      </c>
      <c r="B287" s="5" t="s">
        <v>16</v>
      </c>
      <c r="C287" s="6"/>
      <c r="D287" s="5" t="s">
        <v>331</v>
      </c>
      <c r="E287" s="5" t="s">
        <v>332</v>
      </c>
      <c r="F287" s="7"/>
      <c r="G287" s="6"/>
      <c r="H287" s="5" t="s">
        <v>196</v>
      </c>
      <c r="I287" s="5" t="s">
        <v>270</v>
      </c>
      <c r="J287" s="5">
        <v>55406</v>
      </c>
      <c r="K287" s="5" t="s">
        <v>115</v>
      </c>
      <c r="L287" s="5" t="s">
        <v>32</v>
      </c>
      <c r="M287" s="13">
        <v>42513</v>
      </c>
      <c r="N287" s="5" t="s">
        <v>33</v>
      </c>
      <c r="O287" s="9" t="s">
        <v>25</v>
      </c>
      <c r="P287" s="5">
        <v>2414640</v>
      </c>
      <c r="Q287" s="19">
        <f t="shared" si="1"/>
        <v>-313</v>
      </c>
      <c r="R287" s="10"/>
      <c r="S287" s="10"/>
      <c r="T287" s="10"/>
      <c r="U287" s="10"/>
      <c r="V287" s="10"/>
    </row>
    <row r="288" spans="1:22" ht="12.75" hidden="1" x14ac:dyDescent="0.2">
      <c r="A288" s="25">
        <v>42826</v>
      </c>
      <c r="B288" s="5" t="s">
        <v>34</v>
      </c>
      <c r="C288" s="6"/>
      <c r="D288" s="5" t="s">
        <v>128</v>
      </c>
      <c r="E288" s="6"/>
      <c r="F288" s="7"/>
      <c r="G288" s="6"/>
      <c r="H288" s="5" t="s">
        <v>129</v>
      </c>
      <c r="I288" s="5" t="s">
        <v>130</v>
      </c>
      <c r="J288" s="5" t="s">
        <v>131</v>
      </c>
      <c r="K288" s="5" t="s">
        <v>115</v>
      </c>
      <c r="L288" s="5" t="s">
        <v>32</v>
      </c>
      <c r="M288" s="13">
        <v>42845</v>
      </c>
      <c r="N288" s="5" t="s">
        <v>33</v>
      </c>
      <c r="O288" s="9" t="s">
        <v>25</v>
      </c>
      <c r="P288" s="5">
        <v>2414717</v>
      </c>
      <c r="Q288" s="19">
        <f t="shared" si="1"/>
        <v>19</v>
      </c>
      <c r="R288" s="10"/>
      <c r="S288" s="10"/>
      <c r="T288" s="10"/>
      <c r="U288" s="10"/>
      <c r="V288" s="10"/>
    </row>
    <row r="289" spans="1:22" ht="12.75" hidden="1" x14ac:dyDescent="0.2">
      <c r="A289" s="25">
        <v>42829</v>
      </c>
      <c r="B289" s="5" t="s">
        <v>16</v>
      </c>
      <c r="C289" s="6"/>
      <c r="D289" s="5" t="s">
        <v>17</v>
      </c>
      <c r="E289" s="5" t="s">
        <v>18</v>
      </c>
      <c r="F289" s="7"/>
      <c r="G289" s="6"/>
      <c r="H289" s="5" t="s">
        <v>111</v>
      </c>
      <c r="I289" s="5" t="s">
        <v>252</v>
      </c>
      <c r="J289" s="5">
        <v>46226</v>
      </c>
      <c r="K289" s="6"/>
      <c r="L289" s="5" t="s">
        <v>23</v>
      </c>
      <c r="M289" s="13">
        <v>42844</v>
      </c>
      <c r="N289" s="5" t="s">
        <v>24</v>
      </c>
      <c r="O289" s="9" t="s">
        <v>25</v>
      </c>
      <c r="P289" s="5">
        <v>2416121</v>
      </c>
      <c r="Q289" s="19">
        <f t="shared" si="1"/>
        <v>15</v>
      </c>
      <c r="R289" s="10"/>
      <c r="S289" s="10"/>
      <c r="T289" s="10"/>
      <c r="U289" s="10"/>
      <c r="V289" s="10"/>
    </row>
    <row r="290" spans="1:22" ht="12.75" hidden="1" x14ac:dyDescent="0.2">
      <c r="A290" s="25">
        <v>42828</v>
      </c>
      <c r="B290" s="5" t="s">
        <v>16</v>
      </c>
      <c r="C290" s="6"/>
      <c r="D290" s="5" t="s">
        <v>17</v>
      </c>
      <c r="E290" s="5" t="s">
        <v>18</v>
      </c>
      <c r="F290" s="7"/>
      <c r="G290" s="6"/>
      <c r="H290" s="5" t="s">
        <v>111</v>
      </c>
      <c r="I290" s="5" t="s">
        <v>286</v>
      </c>
      <c r="J290" s="5" t="s">
        <v>287</v>
      </c>
      <c r="K290" s="6"/>
      <c r="L290" s="5" t="s">
        <v>32</v>
      </c>
      <c r="M290" s="13">
        <v>42845</v>
      </c>
      <c r="N290" s="5" t="s">
        <v>33</v>
      </c>
      <c r="O290" s="9" t="s">
        <v>25</v>
      </c>
      <c r="P290" s="5">
        <v>2416355</v>
      </c>
      <c r="Q290" s="19">
        <f t="shared" si="1"/>
        <v>17</v>
      </c>
      <c r="R290" s="10"/>
      <c r="S290" s="10"/>
      <c r="T290" s="10"/>
      <c r="U290" s="10"/>
      <c r="V290" s="10"/>
    </row>
    <row r="291" spans="1:22" ht="12.75" hidden="1" x14ac:dyDescent="0.2">
      <c r="A291" s="25">
        <v>42828</v>
      </c>
      <c r="B291" s="5" t="s">
        <v>57</v>
      </c>
      <c r="C291" s="5" t="s">
        <v>58</v>
      </c>
      <c r="D291" s="5" t="s">
        <v>163</v>
      </c>
      <c r="E291" s="6"/>
      <c r="F291" s="7"/>
      <c r="G291" s="5" t="s">
        <v>19</v>
      </c>
      <c r="H291" s="5" t="s">
        <v>93</v>
      </c>
      <c r="I291" s="5" t="s">
        <v>94</v>
      </c>
      <c r="J291" s="5">
        <v>98052</v>
      </c>
      <c r="K291" s="6"/>
      <c r="L291" s="5" t="s">
        <v>37</v>
      </c>
      <c r="M291" s="13">
        <v>42840</v>
      </c>
      <c r="N291" s="5" t="s">
        <v>33</v>
      </c>
      <c r="O291" s="9" t="s">
        <v>25</v>
      </c>
      <c r="P291" s="5">
        <v>2416625</v>
      </c>
      <c r="Q291" s="19">
        <f t="shared" si="1"/>
        <v>12</v>
      </c>
      <c r="R291" s="10"/>
      <c r="S291" s="10"/>
      <c r="T291" s="10"/>
      <c r="U291" s="10"/>
      <c r="V291" s="10"/>
    </row>
    <row r="292" spans="1:22" ht="12.75" hidden="1" x14ac:dyDescent="0.2">
      <c r="A292" s="25">
        <v>42828</v>
      </c>
      <c r="B292" s="5" t="s">
        <v>16</v>
      </c>
      <c r="C292" s="6"/>
      <c r="D292" s="5" t="s">
        <v>17</v>
      </c>
      <c r="E292" s="5" t="s">
        <v>217</v>
      </c>
      <c r="F292" s="7"/>
      <c r="G292" s="6"/>
      <c r="H292" s="5" t="s">
        <v>111</v>
      </c>
      <c r="I292" s="5" t="s">
        <v>127</v>
      </c>
      <c r="J292" s="5">
        <v>20032</v>
      </c>
      <c r="K292" s="6"/>
      <c r="L292" s="5" t="s">
        <v>32</v>
      </c>
      <c r="M292" s="13">
        <v>42513</v>
      </c>
      <c r="N292" s="5" t="s">
        <v>33</v>
      </c>
      <c r="O292" s="9" t="s">
        <v>25</v>
      </c>
      <c r="P292" s="5">
        <v>2417137</v>
      </c>
      <c r="Q292" s="19">
        <f t="shared" si="1"/>
        <v>-315</v>
      </c>
      <c r="R292" s="10"/>
      <c r="S292" s="10"/>
      <c r="T292" s="10"/>
      <c r="U292" s="10"/>
      <c r="V292" s="10"/>
    </row>
    <row r="293" spans="1:22" ht="12.75" hidden="1" x14ac:dyDescent="0.2">
      <c r="A293" s="25">
        <v>42829</v>
      </c>
      <c r="B293" s="5" t="s">
        <v>57</v>
      </c>
      <c r="C293" s="5" t="s">
        <v>85</v>
      </c>
      <c r="D293" s="5" t="s">
        <v>163</v>
      </c>
      <c r="E293" s="6"/>
      <c r="F293" s="7"/>
      <c r="G293" s="5" t="s">
        <v>19</v>
      </c>
      <c r="H293" s="5" t="s">
        <v>241</v>
      </c>
      <c r="I293" s="5" t="s">
        <v>89</v>
      </c>
      <c r="J293" s="5">
        <v>30047</v>
      </c>
      <c r="K293" s="6"/>
      <c r="L293" s="5" t="s">
        <v>32</v>
      </c>
      <c r="M293" s="13">
        <v>42844</v>
      </c>
      <c r="N293" s="5" t="s">
        <v>33</v>
      </c>
      <c r="O293" s="9" t="s">
        <v>25</v>
      </c>
      <c r="P293" s="5">
        <v>2417442</v>
      </c>
      <c r="Q293" s="19">
        <f t="shared" si="1"/>
        <v>15</v>
      </c>
      <c r="R293" s="10"/>
      <c r="S293" s="10"/>
      <c r="T293" s="10"/>
      <c r="U293" s="10"/>
      <c r="V293" s="10"/>
    </row>
    <row r="294" spans="1:22" ht="12.75" hidden="1" x14ac:dyDescent="0.2">
      <c r="A294" s="25">
        <v>42829</v>
      </c>
      <c r="B294" s="5" t="s">
        <v>34</v>
      </c>
      <c r="C294" s="6"/>
      <c r="D294" s="5" t="s">
        <v>125</v>
      </c>
      <c r="E294" s="6"/>
      <c r="F294" s="7"/>
      <c r="G294" s="6"/>
      <c r="H294" s="5" t="s">
        <v>191</v>
      </c>
      <c r="I294" s="5" t="s">
        <v>56</v>
      </c>
      <c r="J294" s="5">
        <v>8902</v>
      </c>
      <c r="K294" s="6"/>
      <c r="L294" s="5" t="s">
        <v>37</v>
      </c>
      <c r="M294" s="13">
        <v>42845</v>
      </c>
      <c r="N294" s="5" t="s">
        <v>33</v>
      </c>
      <c r="O294" s="9" t="s">
        <v>25</v>
      </c>
      <c r="P294" s="5">
        <v>2418794</v>
      </c>
      <c r="Q294" s="19">
        <f t="shared" si="1"/>
        <v>16</v>
      </c>
      <c r="R294" s="10"/>
      <c r="S294" s="10"/>
      <c r="T294" s="10"/>
      <c r="U294" s="10"/>
      <c r="V294" s="10"/>
    </row>
    <row r="295" spans="1:22" ht="12.75" hidden="1" x14ac:dyDescent="0.2">
      <c r="A295" s="25">
        <v>42829</v>
      </c>
      <c r="B295" s="5" t="s">
        <v>57</v>
      </c>
      <c r="C295" s="5" t="s">
        <v>92</v>
      </c>
      <c r="D295" s="5" t="s">
        <v>86</v>
      </c>
      <c r="E295" s="6"/>
      <c r="F295" s="7"/>
      <c r="G295" s="5" t="s">
        <v>19</v>
      </c>
      <c r="H295" s="5" t="s">
        <v>93</v>
      </c>
      <c r="I295" s="5" t="s">
        <v>94</v>
      </c>
      <c r="J295" s="5">
        <v>98023</v>
      </c>
      <c r="K295" s="6"/>
      <c r="L295" s="5" t="s">
        <v>23</v>
      </c>
      <c r="M295" s="13">
        <v>42846</v>
      </c>
      <c r="N295" s="5" t="s">
        <v>33</v>
      </c>
      <c r="O295" s="9" t="s">
        <v>25</v>
      </c>
      <c r="P295" s="5">
        <v>2419089</v>
      </c>
      <c r="Q295" s="19">
        <f t="shared" si="1"/>
        <v>17</v>
      </c>
      <c r="R295" s="10"/>
      <c r="S295" s="10"/>
      <c r="T295" s="10"/>
      <c r="U295" s="10"/>
      <c r="V295" s="10"/>
    </row>
    <row r="296" spans="1:22" ht="12.75" hidden="1" x14ac:dyDescent="0.2">
      <c r="A296" s="25">
        <v>42829</v>
      </c>
      <c r="B296" s="5" t="s">
        <v>57</v>
      </c>
      <c r="C296" s="5" t="s">
        <v>58</v>
      </c>
      <c r="D296" s="5" t="s">
        <v>59</v>
      </c>
      <c r="E296" s="6"/>
      <c r="F296" s="5" t="s">
        <v>299</v>
      </c>
      <c r="G296" s="5" t="s">
        <v>19</v>
      </c>
      <c r="H296" s="5" t="s">
        <v>93</v>
      </c>
      <c r="I296" s="5" t="s">
        <v>244</v>
      </c>
      <c r="J296" s="5" t="s">
        <v>300</v>
      </c>
      <c r="K296" s="6"/>
      <c r="L296" s="5" t="s">
        <v>32</v>
      </c>
      <c r="M296" s="13">
        <v>42839</v>
      </c>
      <c r="N296" s="5" t="s">
        <v>33</v>
      </c>
      <c r="O296" s="9" t="s">
        <v>25</v>
      </c>
      <c r="P296" s="5">
        <v>2419713</v>
      </c>
      <c r="Q296" s="19">
        <f t="shared" si="1"/>
        <v>10</v>
      </c>
      <c r="R296" s="10"/>
      <c r="S296" s="10"/>
      <c r="T296" s="10"/>
      <c r="U296" s="10"/>
      <c r="V296" s="10"/>
    </row>
    <row r="297" spans="1:22" ht="12.75" hidden="1" x14ac:dyDescent="0.2">
      <c r="A297" s="25">
        <v>42830</v>
      </c>
      <c r="B297" s="5" t="s">
        <v>57</v>
      </c>
      <c r="C297" s="5" t="s">
        <v>250</v>
      </c>
      <c r="D297" s="5" t="s">
        <v>86</v>
      </c>
      <c r="E297" s="6"/>
      <c r="F297" s="5" t="s">
        <v>303</v>
      </c>
      <c r="G297" s="5" t="s">
        <v>19</v>
      </c>
      <c r="H297" s="5" t="s">
        <v>241</v>
      </c>
      <c r="I297" s="5" t="s">
        <v>31</v>
      </c>
      <c r="J297" s="5" t="s">
        <v>304</v>
      </c>
      <c r="K297" s="6"/>
      <c r="L297" s="5" t="s">
        <v>32</v>
      </c>
      <c r="M297" s="13">
        <v>42695</v>
      </c>
      <c r="N297" s="5" t="s">
        <v>33</v>
      </c>
      <c r="O297" s="9" t="s">
        <v>25</v>
      </c>
      <c r="P297" s="5">
        <v>2420825</v>
      </c>
      <c r="Q297" s="19">
        <f t="shared" si="1"/>
        <v>-135</v>
      </c>
      <c r="R297" s="10"/>
      <c r="S297" s="10"/>
      <c r="T297" s="10"/>
      <c r="U297" s="10"/>
      <c r="V297" s="10"/>
    </row>
    <row r="298" spans="1:22" ht="12.75" hidden="1" x14ac:dyDescent="0.2">
      <c r="A298" s="25">
        <v>42831</v>
      </c>
      <c r="B298" s="5" t="s">
        <v>34</v>
      </c>
      <c r="C298" s="6"/>
      <c r="D298" s="5" t="s">
        <v>125</v>
      </c>
      <c r="E298" s="6"/>
      <c r="F298" s="7"/>
      <c r="G298" s="6"/>
      <c r="H298" s="5" t="s">
        <v>126</v>
      </c>
      <c r="I298" s="5" t="s">
        <v>127</v>
      </c>
      <c r="J298" s="5">
        <v>20002</v>
      </c>
      <c r="K298" s="6"/>
      <c r="L298" s="5" t="s">
        <v>32</v>
      </c>
      <c r="M298" s="13">
        <v>42815</v>
      </c>
      <c r="N298" s="5" t="s">
        <v>33</v>
      </c>
      <c r="O298" s="9" t="s">
        <v>25</v>
      </c>
      <c r="P298" s="5">
        <v>2421040</v>
      </c>
      <c r="Q298" s="19">
        <f t="shared" si="1"/>
        <v>-16</v>
      </c>
      <c r="R298" s="10"/>
      <c r="S298" s="10"/>
      <c r="T298" s="10"/>
      <c r="U298" s="10"/>
      <c r="V298" s="10"/>
    </row>
    <row r="299" spans="1:22" ht="12.75" hidden="1" x14ac:dyDescent="0.2">
      <c r="A299" s="25">
        <v>42830</v>
      </c>
      <c r="B299" s="5" t="s">
        <v>38</v>
      </c>
      <c r="C299" s="5" t="s">
        <v>182</v>
      </c>
      <c r="D299" s="5" t="s">
        <v>187</v>
      </c>
      <c r="E299" s="6"/>
      <c r="F299" s="7"/>
      <c r="G299" s="5" t="s">
        <v>19</v>
      </c>
      <c r="H299" s="5" t="s">
        <v>93</v>
      </c>
      <c r="I299" s="5" t="s">
        <v>79</v>
      </c>
      <c r="J299" s="5">
        <v>20746</v>
      </c>
      <c r="K299" s="6"/>
      <c r="L299" s="5" t="s">
        <v>37</v>
      </c>
      <c r="M299" s="13">
        <v>42692</v>
      </c>
      <c r="N299" s="5" t="s">
        <v>24</v>
      </c>
      <c r="O299" s="9" t="s">
        <v>25</v>
      </c>
      <c r="P299" s="5">
        <v>2421775</v>
      </c>
      <c r="Q299" s="19">
        <f t="shared" si="1"/>
        <v>-138</v>
      </c>
      <c r="R299" s="10"/>
      <c r="S299" s="10"/>
      <c r="T299" s="10"/>
      <c r="U299" s="10"/>
      <c r="V299" s="10"/>
    </row>
    <row r="300" spans="1:22" ht="12.75" hidden="1" x14ac:dyDescent="0.2">
      <c r="A300" s="25">
        <v>42831</v>
      </c>
      <c r="B300" s="5" t="s">
        <v>26</v>
      </c>
      <c r="C300" s="5" t="s">
        <v>34</v>
      </c>
      <c r="D300" s="5" t="s">
        <v>28</v>
      </c>
      <c r="E300" s="5" t="s">
        <v>48</v>
      </c>
      <c r="F300" s="7"/>
      <c r="G300" s="5" t="s">
        <v>19</v>
      </c>
      <c r="H300" s="5" t="s">
        <v>36</v>
      </c>
      <c r="I300" s="5" t="s">
        <v>50</v>
      </c>
      <c r="J300" s="5">
        <v>11226</v>
      </c>
      <c r="K300" s="6"/>
      <c r="L300" s="5" t="s">
        <v>32</v>
      </c>
      <c r="M300" s="13">
        <v>42513</v>
      </c>
      <c r="N300" s="5" t="s">
        <v>33</v>
      </c>
      <c r="O300" s="9" t="s">
        <v>25</v>
      </c>
      <c r="P300" s="5">
        <v>2422048</v>
      </c>
      <c r="Q300" s="19">
        <f t="shared" si="1"/>
        <v>-318</v>
      </c>
      <c r="R300" s="10"/>
      <c r="S300" s="10"/>
      <c r="T300" s="10"/>
      <c r="U300" s="10"/>
      <c r="V300" s="10"/>
    </row>
    <row r="301" spans="1:22" ht="12.75" hidden="1" x14ac:dyDescent="0.2">
      <c r="A301" s="25">
        <v>42831</v>
      </c>
      <c r="B301" s="5" t="s">
        <v>34</v>
      </c>
      <c r="C301" s="6"/>
      <c r="D301" s="5" t="s">
        <v>112</v>
      </c>
      <c r="E301" s="6"/>
      <c r="F301" s="7"/>
      <c r="G301" s="5" t="s">
        <v>19</v>
      </c>
      <c r="H301" s="5" t="s">
        <v>113</v>
      </c>
      <c r="I301" s="5" t="s">
        <v>114</v>
      </c>
      <c r="J301" s="5">
        <v>22315</v>
      </c>
      <c r="K301" s="5" t="s">
        <v>115</v>
      </c>
      <c r="L301" s="5" t="s">
        <v>32</v>
      </c>
      <c r="M301" s="13">
        <v>42840</v>
      </c>
      <c r="N301" s="5" t="s">
        <v>33</v>
      </c>
      <c r="O301" s="9" t="s">
        <v>25</v>
      </c>
      <c r="P301" s="5">
        <v>2423410</v>
      </c>
      <c r="Q301" s="19">
        <f t="shared" si="1"/>
        <v>9</v>
      </c>
      <c r="R301" s="10"/>
      <c r="S301" s="10"/>
      <c r="T301" s="10"/>
      <c r="U301" s="10"/>
      <c r="V301" s="10"/>
    </row>
    <row r="302" spans="1:22" ht="12.75" hidden="1" x14ac:dyDescent="0.2">
      <c r="A302" s="25">
        <v>42831</v>
      </c>
      <c r="B302" s="5" t="s">
        <v>116</v>
      </c>
      <c r="C302" s="5" t="s">
        <v>295</v>
      </c>
      <c r="D302" s="5" t="s">
        <v>77</v>
      </c>
      <c r="E302" s="6"/>
      <c r="F302" s="7"/>
      <c r="G302" s="6"/>
      <c r="H302" s="5" t="s">
        <v>296</v>
      </c>
      <c r="I302" s="5" t="s">
        <v>105</v>
      </c>
      <c r="J302" s="5" t="s">
        <v>271</v>
      </c>
      <c r="K302" s="6"/>
      <c r="L302" s="5" t="s">
        <v>32</v>
      </c>
      <c r="M302" s="13">
        <v>42815</v>
      </c>
      <c r="N302" s="5" t="s">
        <v>33</v>
      </c>
      <c r="O302" s="9" t="s">
        <v>25</v>
      </c>
      <c r="P302" s="5">
        <v>2423435</v>
      </c>
      <c r="Q302" s="19">
        <f t="shared" si="1"/>
        <v>-16</v>
      </c>
      <c r="R302" s="10"/>
      <c r="S302" s="10"/>
      <c r="T302" s="10"/>
      <c r="U302" s="10"/>
      <c r="V302" s="10"/>
    </row>
    <row r="303" spans="1:22" ht="12.75" hidden="1" x14ac:dyDescent="0.2">
      <c r="A303" s="25">
        <v>42832</v>
      </c>
      <c r="B303" s="5" t="s">
        <v>34</v>
      </c>
      <c r="C303" s="6"/>
      <c r="D303" s="5" t="s">
        <v>246</v>
      </c>
      <c r="E303" s="6"/>
      <c r="F303" s="7"/>
      <c r="G303" s="5" t="s">
        <v>19</v>
      </c>
      <c r="H303" s="5" t="s">
        <v>113</v>
      </c>
      <c r="I303" s="5" t="s">
        <v>21</v>
      </c>
      <c r="J303" s="5">
        <v>79607</v>
      </c>
      <c r="K303" s="5" t="s">
        <v>115</v>
      </c>
      <c r="L303" s="5" t="s">
        <v>32</v>
      </c>
      <c r="M303" s="13">
        <v>42513</v>
      </c>
      <c r="N303" s="5" t="s">
        <v>33</v>
      </c>
      <c r="O303" s="9" t="s">
        <v>25</v>
      </c>
      <c r="P303" s="5">
        <v>2423941</v>
      </c>
      <c r="Q303" s="19">
        <f t="shared" si="1"/>
        <v>-319</v>
      </c>
      <c r="R303" s="10"/>
      <c r="S303" s="10"/>
      <c r="T303" s="10"/>
      <c r="U303" s="10"/>
      <c r="V303" s="10"/>
    </row>
    <row r="304" spans="1:22" ht="12.75" hidden="1" x14ac:dyDescent="0.2">
      <c r="A304" s="25">
        <v>42832</v>
      </c>
      <c r="B304" s="5" t="s">
        <v>38</v>
      </c>
      <c r="C304" s="5" t="s">
        <v>39</v>
      </c>
      <c r="D304" s="5" t="s">
        <v>35</v>
      </c>
      <c r="E304" s="6"/>
      <c r="F304" s="7"/>
      <c r="G304" s="6"/>
      <c r="H304" s="5" t="s">
        <v>150</v>
      </c>
      <c r="I304" s="5" t="s">
        <v>94</v>
      </c>
      <c r="J304" s="5">
        <v>98223</v>
      </c>
      <c r="K304" s="6"/>
      <c r="L304" s="5" t="s">
        <v>47</v>
      </c>
      <c r="M304" s="13">
        <v>42845</v>
      </c>
      <c r="N304" s="5" t="s">
        <v>33</v>
      </c>
      <c r="O304" s="9" t="s">
        <v>25</v>
      </c>
      <c r="P304" s="5">
        <v>2424942</v>
      </c>
      <c r="Q304" s="19">
        <f t="shared" si="1"/>
        <v>13</v>
      </c>
      <c r="R304" s="10"/>
      <c r="S304" s="10"/>
      <c r="T304" s="10"/>
      <c r="U304" s="10"/>
      <c r="V304" s="10"/>
    </row>
    <row r="305" spans="1:22" ht="12.75" hidden="1" x14ac:dyDescent="0.2">
      <c r="A305" s="25">
        <v>42832</v>
      </c>
      <c r="B305" s="5" t="s">
        <v>38</v>
      </c>
      <c r="C305" s="5" t="s">
        <v>159</v>
      </c>
      <c r="D305" s="5" t="s">
        <v>40</v>
      </c>
      <c r="E305" s="6"/>
      <c r="F305" s="7"/>
      <c r="G305" s="6"/>
      <c r="H305" s="5" t="s">
        <v>192</v>
      </c>
      <c r="I305" s="5" t="s">
        <v>54</v>
      </c>
      <c r="J305" s="5">
        <v>33441</v>
      </c>
      <c r="K305" s="6"/>
      <c r="L305" s="5" t="s">
        <v>23</v>
      </c>
      <c r="M305" s="13">
        <v>42815</v>
      </c>
      <c r="N305" s="5" t="s">
        <v>33</v>
      </c>
      <c r="O305" s="9" t="s">
        <v>25</v>
      </c>
      <c r="P305" s="5">
        <v>2424946</v>
      </c>
      <c r="Q305" s="19">
        <f t="shared" si="1"/>
        <v>-17</v>
      </c>
      <c r="R305" s="10"/>
      <c r="S305" s="10"/>
      <c r="T305" s="10"/>
      <c r="U305" s="10"/>
      <c r="V305" s="10"/>
    </row>
    <row r="306" spans="1:22" ht="12.75" hidden="1" x14ac:dyDescent="0.2">
      <c r="A306" s="25">
        <v>42832</v>
      </c>
      <c r="B306" s="5" t="s">
        <v>34</v>
      </c>
      <c r="C306" s="6"/>
      <c r="D306" s="5" t="s">
        <v>171</v>
      </c>
      <c r="E306" s="6"/>
      <c r="F306" s="7"/>
      <c r="G306" s="5" t="s">
        <v>19</v>
      </c>
      <c r="H306" s="5" t="s">
        <v>93</v>
      </c>
      <c r="I306" s="5" t="s">
        <v>172</v>
      </c>
      <c r="J306" s="5">
        <v>85296</v>
      </c>
      <c r="K306" s="6"/>
      <c r="L306" s="5" t="s">
        <v>37</v>
      </c>
      <c r="M306" s="13">
        <v>42692</v>
      </c>
      <c r="N306" s="5" t="s">
        <v>67</v>
      </c>
      <c r="O306" s="9" t="s">
        <v>25</v>
      </c>
      <c r="P306" s="5">
        <v>2425048</v>
      </c>
      <c r="Q306" s="19">
        <f t="shared" si="1"/>
        <v>-140</v>
      </c>
      <c r="R306" s="10"/>
      <c r="S306" s="10"/>
      <c r="T306" s="10"/>
      <c r="U306" s="10"/>
      <c r="V306" s="10"/>
    </row>
    <row r="307" spans="1:22" ht="12.75" hidden="1" x14ac:dyDescent="0.2">
      <c r="A307" s="25">
        <v>42832</v>
      </c>
      <c r="B307" s="5" t="s">
        <v>101</v>
      </c>
      <c r="C307" s="5" t="s">
        <v>102</v>
      </c>
      <c r="D307" s="5" t="s">
        <v>167</v>
      </c>
      <c r="E307" s="6"/>
      <c r="F307" s="7"/>
      <c r="G307" s="5" t="s">
        <v>19</v>
      </c>
      <c r="H307" s="5" t="s">
        <v>241</v>
      </c>
      <c r="I307" s="5" t="s">
        <v>130</v>
      </c>
      <c r="J307" s="5">
        <v>37650</v>
      </c>
      <c r="K307" s="6"/>
      <c r="L307" s="5" t="s">
        <v>37</v>
      </c>
      <c r="M307" s="13">
        <v>42844</v>
      </c>
      <c r="N307" s="5" t="s">
        <v>33</v>
      </c>
      <c r="O307" s="9" t="s">
        <v>25</v>
      </c>
      <c r="P307" s="5">
        <v>2425260</v>
      </c>
      <c r="Q307" s="19">
        <f t="shared" si="1"/>
        <v>12</v>
      </c>
      <c r="R307" s="10"/>
      <c r="S307" s="10"/>
      <c r="T307" s="10"/>
      <c r="U307" s="10"/>
      <c r="V307" s="10"/>
    </row>
    <row r="308" spans="1:22" ht="12.75" hidden="1" x14ac:dyDescent="0.2">
      <c r="A308" s="25">
        <v>42832</v>
      </c>
      <c r="B308" s="5" t="s">
        <v>57</v>
      </c>
      <c r="C308" s="5" t="s">
        <v>58</v>
      </c>
      <c r="D308" s="5" t="s">
        <v>86</v>
      </c>
      <c r="E308" s="6"/>
      <c r="F308" s="7"/>
      <c r="G308" s="5" t="s">
        <v>19</v>
      </c>
      <c r="H308" s="5" t="s">
        <v>93</v>
      </c>
      <c r="I308" s="5" t="s">
        <v>214</v>
      </c>
      <c r="J308" s="5">
        <v>6484</v>
      </c>
      <c r="K308" s="6"/>
      <c r="L308" s="5" t="s">
        <v>37</v>
      </c>
      <c r="M308" s="13">
        <v>42845</v>
      </c>
      <c r="N308" s="5" t="s">
        <v>67</v>
      </c>
      <c r="O308" s="9" t="s">
        <v>25</v>
      </c>
      <c r="P308" s="5">
        <v>2425815</v>
      </c>
      <c r="Q308" s="19">
        <f t="shared" si="1"/>
        <v>13</v>
      </c>
      <c r="R308" s="10"/>
      <c r="S308" s="10"/>
      <c r="T308" s="10"/>
      <c r="U308" s="10"/>
      <c r="V308" s="10"/>
    </row>
    <row r="309" spans="1:22" ht="12.75" hidden="1" x14ac:dyDescent="0.2">
      <c r="A309" s="25">
        <v>42833</v>
      </c>
      <c r="B309" s="5" t="s">
        <v>101</v>
      </c>
      <c r="C309" s="5" t="s">
        <v>239</v>
      </c>
      <c r="D309" s="5" t="s">
        <v>220</v>
      </c>
      <c r="E309" s="6"/>
      <c r="F309" s="5" t="s">
        <v>240</v>
      </c>
      <c r="G309" s="5" t="s">
        <v>19</v>
      </c>
      <c r="H309" s="5" t="s">
        <v>241</v>
      </c>
      <c r="I309" s="5" t="s">
        <v>43</v>
      </c>
      <c r="J309" s="5" t="s">
        <v>242</v>
      </c>
      <c r="K309" s="6"/>
      <c r="L309" s="5" t="s">
        <v>32</v>
      </c>
      <c r="M309" s="13">
        <v>42846</v>
      </c>
      <c r="N309" s="5" t="s">
        <v>33</v>
      </c>
      <c r="O309" s="9" t="s">
        <v>25</v>
      </c>
      <c r="P309" s="5">
        <v>2426136</v>
      </c>
      <c r="Q309" s="19">
        <f t="shared" si="1"/>
        <v>13</v>
      </c>
      <c r="R309" s="10"/>
      <c r="S309" s="10"/>
      <c r="T309" s="10"/>
      <c r="U309" s="10"/>
      <c r="V309" s="10"/>
    </row>
    <row r="310" spans="1:22" ht="12.75" hidden="1" x14ac:dyDescent="0.2">
      <c r="A310" s="25">
        <v>42834</v>
      </c>
      <c r="B310" s="5" t="s">
        <v>34</v>
      </c>
      <c r="C310" s="6"/>
      <c r="D310" s="5" t="s">
        <v>247</v>
      </c>
      <c r="E310" s="6"/>
      <c r="F310" s="7"/>
      <c r="G310" s="6"/>
      <c r="H310" s="5" t="s">
        <v>191</v>
      </c>
      <c r="I310" s="5" t="s">
        <v>172</v>
      </c>
      <c r="J310" s="5">
        <v>85139</v>
      </c>
      <c r="K310" s="6"/>
      <c r="L310" s="5" t="s">
        <v>32</v>
      </c>
      <c r="M310" s="13">
        <v>42814</v>
      </c>
      <c r="N310" s="5" t="s">
        <v>33</v>
      </c>
      <c r="O310" s="9" t="s">
        <v>25</v>
      </c>
      <c r="P310" s="5">
        <v>2426593</v>
      </c>
      <c r="Q310" s="19">
        <f t="shared" si="1"/>
        <v>-20</v>
      </c>
      <c r="R310" s="10"/>
      <c r="S310" s="10"/>
      <c r="T310" s="10"/>
      <c r="U310" s="10"/>
      <c r="V310" s="10"/>
    </row>
    <row r="311" spans="1:22" ht="12.75" hidden="1" x14ac:dyDescent="0.2">
      <c r="A311" s="25">
        <v>42835</v>
      </c>
      <c r="B311" s="5" t="s">
        <v>38</v>
      </c>
      <c r="C311" s="5" t="s">
        <v>39</v>
      </c>
      <c r="D311" s="5" t="s">
        <v>40</v>
      </c>
      <c r="E311" s="6"/>
      <c r="F311" s="7"/>
      <c r="G311" s="6"/>
      <c r="H311" s="5" t="s">
        <v>276</v>
      </c>
      <c r="I311" s="5" t="s">
        <v>56</v>
      </c>
      <c r="J311" s="5">
        <v>8832</v>
      </c>
      <c r="K311" s="5" t="s">
        <v>22</v>
      </c>
      <c r="L311" s="5" t="s">
        <v>23</v>
      </c>
      <c r="M311" s="13">
        <v>42513</v>
      </c>
      <c r="N311" s="5" t="s">
        <v>33</v>
      </c>
      <c r="O311" s="9" t="s">
        <v>68</v>
      </c>
      <c r="P311" s="5">
        <v>2428039</v>
      </c>
      <c r="Q311" s="19">
        <f t="shared" si="1"/>
        <v>-322</v>
      </c>
      <c r="R311" s="10"/>
      <c r="S311" s="10"/>
      <c r="T311" s="10"/>
      <c r="U311" s="10"/>
      <c r="V311" s="10"/>
    </row>
    <row r="312" spans="1:22" ht="12.75" hidden="1" x14ac:dyDescent="0.2">
      <c r="A312" s="25">
        <v>42837</v>
      </c>
      <c r="B312" s="5" t="s">
        <v>57</v>
      </c>
      <c r="C312" s="5" t="s">
        <v>58</v>
      </c>
      <c r="D312" s="5" t="s">
        <v>144</v>
      </c>
      <c r="E312" s="6"/>
      <c r="F312" s="5" t="s">
        <v>161</v>
      </c>
      <c r="G312" s="5" t="s">
        <v>19</v>
      </c>
      <c r="H312" s="5" t="s">
        <v>45</v>
      </c>
      <c r="I312" s="5" t="s">
        <v>43</v>
      </c>
      <c r="J312" s="5" t="s">
        <v>162</v>
      </c>
      <c r="K312" s="6"/>
      <c r="L312" s="5" t="s">
        <v>32</v>
      </c>
      <c r="M312" s="13">
        <v>42513</v>
      </c>
      <c r="N312" s="5" t="s">
        <v>33</v>
      </c>
      <c r="O312" s="9" t="s">
        <v>25</v>
      </c>
      <c r="P312" s="5">
        <v>2431565</v>
      </c>
      <c r="Q312" s="19">
        <f t="shared" si="1"/>
        <v>-324</v>
      </c>
      <c r="R312" s="10"/>
      <c r="S312" s="10"/>
      <c r="T312" s="10"/>
      <c r="U312" s="10"/>
      <c r="V312" s="10"/>
    </row>
    <row r="313" spans="1:22" ht="12.75" hidden="1" x14ac:dyDescent="0.2">
      <c r="A313" s="25">
        <v>42837</v>
      </c>
      <c r="B313" s="5" t="s">
        <v>57</v>
      </c>
      <c r="C313" s="5" t="s">
        <v>92</v>
      </c>
      <c r="D313" s="5" t="s">
        <v>163</v>
      </c>
      <c r="E313" s="6"/>
      <c r="F313" s="7"/>
      <c r="G313" s="6"/>
      <c r="H313" s="5" t="s">
        <v>126</v>
      </c>
      <c r="I313" s="5" t="s">
        <v>43</v>
      </c>
      <c r="J313" s="5">
        <v>91913</v>
      </c>
      <c r="K313" s="6"/>
      <c r="L313" s="5" t="s">
        <v>37</v>
      </c>
      <c r="M313" s="13">
        <v>42839</v>
      </c>
      <c r="N313" s="5" t="s">
        <v>67</v>
      </c>
      <c r="O313" s="9" t="s">
        <v>25</v>
      </c>
      <c r="P313" s="5">
        <v>2432049</v>
      </c>
      <c r="Q313" s="19">
        <f t="shared" si="1"/>
        <v>2</v>
      </c>
      <c r="R313" s="10"/>
      <c r="S313" s="10"/>
      <c r="T313" s="10"/>
      <c r="U313" s="10"/>
      <c r="V313" s="10"/>
    </row>
    <row r="314" spans="1:22" ht="12.75" hidden="1" x14ac:dyDescent="0.2">
      <c r="A314" s="25">
        <v>42839</v>
      </c>
      <c r="B314" s="5" t="s">
        <v>26</v>
      </c>
      <c r="C314" s="5" t="s">
        <v>27</v>
      </c>
      <c r="D314" s="5" t="s">
        <v>199</v>
      </c>
      <c r="E314" s="5" t="s">
        <v>313</v>
      </c>
      <c r="F314" s="7"/>
      <c r="G314" s="6"/>
      <c r="H314" s="5" t="s">
        <v>314</v>
      </c>
      <c r="I314" s="5" t="s">
        <v>21</v>
      </c>
      <c r="J314" s="5" t="s">
        <v>315</v>
      </c>
      <c r="K314" s="6"/>
      <c r="L314" s="5" t="s">
        <v>32</v>
      </c>
      <c r="M314" s="13">
        <v>42844</v>
      </c>
      <c r="N314" s="5" t="s">
        <v>33</v>
      </c>
      <c r="O314" s="9" t="s">
        <v>25</v>
      </c>
      <c r="P314" s="5">
        <v>2434854</v>
      </c>
      <c r="Q314" s="19">
        <f t="shared" si="1"/>
        <v>5</v>
      </c>
      <c r="R314" s="10"/>
      <c r="S314" s="10"/>
      <c r="T314" s="10"/>
      <c r="U314" s="10"/>
      <c r="V314" s="10"/>
    </row>
    <row r="315" spans="1:22" ht="12.75" hidden="1" x14ac:dyDescent="0.2">
      <c r="A315" s="25">
        <v>42840</v>
      </c>
      <c r="B315" s="5" t="s">
        <v>69</v>
      </c>
      <c r="C315" s="5" t="s">
        <v>70</v>
      </c>
      <c r="D315" s="5" t="s">
        <v>71</v>
      </c>
      <c r="E315" s="5" t="s">
        <v>293</v>
      </c>
      <c r="F315" s="7"/>
      <c r="G315" s="6"/>
      <c r="H315" s="5" t="s">
        <v>73</v>
      </c>
      <c r="I315" s="5" t="s">
        <v>130</v>
      </c>
      <c r="J315" s="5">
        <v>38016</v>
      </c>
      <c r="K315" s="6"/>
      <c r="L315" s="5" t="s">
        <v>32</v>
      </c>
      <c r="M315" s="13">
        <v>42840</v>
      </c>
      <c r="N315" s="5" t="s">
        <v>24</v>
      </c>
      <c r="O315" s="9" t="s">
        <v>25</v>
      </c>
      <c r="P315" s="5">
        <v>2435011</v>
      </c>
      <c r="Q315" s="19">
        <f t="shared" si="1"/>
        <v>0</v>
      </c>
      <c r="R315" s="10"/>
      <c r="S315" s="10"/>
      <c r="T315" s="10"/>
      <c r="U315" s="10"/>
      <c r="V315" s="10"/>
    </row>
    <row r="316" spans="1:22" ht="12.75" hidden="1" x14ac:dyDescent="0.2">
      <c r="A316" s="25">
        <v>42839</v>
      </c>
      <c r="B316" s="5" t="s">
        <v>38</v>
      </c>
      <c r="C316" s="5" t="s">
        <v>39</v>
      </c>
      <c r="D316" s="5" t="s">
        <v>40</v>
      </c>
      <c r="E316" s="6"/>
      <c r="F316" s="7"/>
      <c r="G316" s="5" t="s">
        <v>41</v>
      </c>
      <c r="H316" s="5" t="s">
        <v>42</v>
      </c>
      <c r="I316" s="5" t="s">
        <v>43</v>
      </c>
      <c r="J316" s="5">
        <v>90305</v>
      </c>
      <c r="K316" s="6"/>
      <c r="L316" s="5" t="s">
        <v>37</v>
      </c>
      <c r="M316" s="13">
        <v>42839</v>
      </c>
      <c r="N316" s="5" t="s">
        <v>33</v>
      </c>
      <c r="O316" s="9" t="s">
        <v>25</v>
      </c>
      <c r="P316" s="5">
        <v>2436165</v>
      </c>
      <c r="Q316" s="19">
        <f t="shared" si="1"/>
        <v>0</v>
      </c>
      <c r="R316" s="10"/>
      <c r="S316" s="10"/>
      <c r="T316" s="10"/>
      <c r="U316" s="10"/>
      <c r="V316" s="10"/>
    </row>
    <row r="317" spans="1:22" ht="12.75" hidden="1" x14ac:dyDescent="0.2">
      <c r="A317" s="25">
        <v>42839</v>
      </c>
      <c r="B317" s="5" t="s">
        <v>38</v>
      </c>
      <c r="C317" s="5" t="s">
        <v>62</v>
      </c>
      <c r="D317" s="5" t="s">
        <v>52</v>
      </c>
      <c r="E317" s="6"/>
      <c r="F317" s="5" t="s">
        <v>215</v>
      </c>
      <c r="G317" s="5" t="s">
        <v>19</v>
      </c>
      <c r="H317" s="5" t="s">
        <v>55</v>
      </c>
      <c r="I317" s="5" t="s">
        <v>21</v>
      </c>
      <c r="J317" s="5" t="s">
        <v>216</v>
      </c>
      <c r="K317" s="6"/>
      <c r="L317" s="5" t="s">
        <v>32</v>
      </c>
      <c r="M317" s="13">
        <v>42845</v>
      </c>
      <c r="N317" s="5" t="s">
        <v>33</v>
      </c>
      <c r="O317" s="9" t="s">
        <v>25</v>
      </c>
      <c r="P317" s="5">
        <v>2436277</v>
      </c>
      <c r="Q317" s="19">
        <f t="shared" si="1"/>
        <v>6</v>
      </c>
      <c r="R317" s="10"/>
      <c r="S317" s="10"/>
      <c r="T317" s="10"/>
      <c r="U317" s="10"/>
      <c r="V317" s="10"/>
    </row>
    <row r="318" spans="1:22" ht="12.75" hidden="1" x14ac:dyDescent="0.2">
      <c r="A318" s="25">
        <v>42840</v>
      </c>
      <c r="B318" s="5" t="s">
        <v>34</v>
      </c>
      <c r="C318" s="6"/>
      <c r="D318" s="5" t="s">
        <v>246</v>
      </c>
      <c r="E318" s="6"/>
      <c r="F318" s="7"/>
      <c r="G318" s="5" t="s">
        <v>19</v>
      </c>
      <c r="H318" s="5" t="s">
        <v>113</v>
      </c>
      <c r="I318" s="5" t="s">
        <v>21</v>
      </c>
      <c r="J318" s="5">
        <v>77407</v>
      </c>
      <c r="K318" s="6"/>
      <c r="L318" s="5" t="s">
        <v>32</v>
      </c>
      <c r="M318" s="13">
        <v>42844</v>
      </c>
      <c r="N318" s="5" t="s">
        <v>33</v>
      </c>
      <c r="O318" s="9" t="s">
        <v>25</v>
      </c>
      <c r="P318" s="5">
        <v>2436789</v>
      </c>
      <c r="Q318" s="19">
        <f t="shared" si="1"/>
        <v>4</v>
      </c>
      <c r="R318" s="10"/>
      <c r="S318" s="10"/>
      <c r="T318" s="10"/>
      <c r="U318" s="10"/>
      <c r="V318" s="10"/>
    </row>
    <row r="319" spans="1:22" ht="12.75" hidden="1" x14ac:dyDescent="0.2">
      <c r="A319" s="25">
        <v>42840</v>
      </c>
      <c r="B319" s="5" t="s">
        <v>57</v>
      </c>
      <c r="C319" s="5" t="s">
        <v>58</v>
      </c>
      <c r="D319" s="5" t="s">
        <v>86</v>
      </c>
      <c r="E319" s="6"/>
      <c r="F319" s="7"/>
      <c r="G319" s="5" t="s">
        <v>19</v>
      </c>
      <c r="H319" s="5" t="s">
        <v>45</v>
      </c>
      <c r="I319" s="5" t="s">
        <v>120</v>
      </c>
      <c r="J319" s="6"/>
      <c r="K319" s="6"/>
      <c r="L319" s="5" t="s">
        <v>32</v>
      </c>
      <c r="M319" s="13">
        <v>42845</v>
      </c>
      <c r="N319" s="5" t="s">
        <v>33</v>
      </c>
      <c r="O319" s="9" t="s">
        <v>25</v>
      </c>
      <c r="P319" s="5">
        <v>2436823</v>
      </c>
      <c r="Q319" s="19">
        <f t="shared" si="1"/>
        <v>5</v>
      </c>
      <c r="R319" s="10"/>
      <c r="S319" s="10"/>
      <c r="T319" s="10"/>
      <c r="U319" s="10"/>
      <c r="V319" s="10"/>
    </row>
    <row r="320" spans="1:22" ht="12.75" hidden="1" x14ac:dyDescent="0.2">
      <c r="A320" s="25">
        <v>42840</v>
      </c>
      <c r="B320" s="5" t="s">
        <v>69</v>
      </c>
      <c r="C320" s="5" t="s">
        <v>70</v>
      </c>
      <c r="D320" s="5" t="s">
        <v>71</v>
      </c>
      <c r="E320" s="5" t="s">
        <v>72</v>
      </c>
      <c r="F320" s="7"/>
      <c r="G320" s="6"/>
      <c r="H320" s="5" t="s">
        <v>73</v>
      </c>
      <c r="I320" s="5" t="s">
        <v>43</v>
      </c>
      <c r="J320" s="5" t="s">
        <v>74</v>
      </c>
      <c r="K320" s="6"/>
      <c r="L320" s="5" t="s">
        <v>32</v>
      </c>
      <c r="M320" s="13">
        <v>42840</v>
      </c>
      <c r="N320" s="5" t="s">
        <v>33</v>
      </c>
      <c r="O320" s="9" t="s">
        <v>25</v>
      </c>
      <c r="P320" s="5">
        <v>2436894</v>
      </c>
      <c r="Q320" s="19">
        <f t="shared" si="1"/>
        <v>0</v>
      </c>
      <c r="R320" s="10"/>
      <c r="S320" s="10"/>
      <c r="T320" s="10"/>
      <c r="U320" s="10"/>
      <c r="V320" s="10"/>
    </row>
    <row r="321" spans="1:22" ht="12.75" hidden="1" x14ac:dyDescent="0.2">
      <c r="A321" s="25">
        <v>42841</v>
      </c>
      <c r="B321" s="5" t="s">
        <v>57</v>
      </c>
      <c r="C321" s="5" t="s">
        <v>58</v>
      </c>
      <c r="D321" s="5" t="s">
        <v>86</v>
      </c>
      <c r="E321" s="6"/>
      <c r="F321" s="5" t="s">
        <v>345</v>
      </c>
      <c r="G321" s="5" t="s">
        <v>19</v>
      </c>
      <c r="H321" s="5" t="s">
        <v>45</v>
      </c>
      <c r="I321" s="5" t="s">
        <v>61</v>
      </c>
      <c r="J321" s="5" t="s">
        <v>346</v>
      </c>
      <c r="K321" s="6"/>
      <c r="L321" s="5" t="s">
        <v>32</v>
      </c>
      <c r="M321" s="13">
        <v>42845</v>
      </c>
      <c r="N321" s="5" t="s">
        <v>24</v>
      </c>
      <c r="O321" s="9" t="s">
        <v>25</v>
      </c>
      <c r="P321" s="5">
        <v>2437217</v>
      </c>
      <c r="Q321" s="19">
        <f t="shared" si="1"/>
        <v>4</v>
      </c>
      <c r="R321" s="10"/>
      <c r="S321" s="10"/>
      <c r="T321" s="10"/>
      <c r="U321" s="10"/>
      <c r="V321" s="10"/>
    </row>
    <row r="322" spans="1:22" ht="12.75" hidden="1" x14ac:dyDescent="0.2">
      <c r="A322" s="25">
        <v>42841</v>
      </c>
      <c r="B322" s="5" t="s">
        <v>26</v>
      </c>
      <c r="C322" s="5" t="s">
        <v>138</v>
      </c>
      <c r="D322" s="5" t="s">
        <v>139</v>
      </c>
      <c r="E322" s="5" t="s">
        <v>140</v>
      </c>
      <c r="F322" s="7"/>
      <c r="G322" s="5" t="s">
        <v>41</v>
      </c>
      <c r="H322" s="5" t="s">
        <v>141</v>
      </c>
      <c r="I322" s="5" t="s">
        <v>21</v>
      </c>
      <c r="J322" s="5">
        <v>76210</v>
      </c>
      <c r="K322" s="6"/>
      <c r="L322" s="5" t="s">
        <v>32</v>
      </c>
      <c r="M322" s="13">
        <v>42846</v>
      </c>
      <c r="N322" s="5" t="s">
        <v>33</v>
      </c>
      <c r="O322" s="9" t="s">
        <v>25</v>
      </c>
      <c r="P322" s="5">
        <v>2437313</v>
      </c>
      <c r="Q322" s="19">
        <f t="shared" si="1"/>
        <v>5</v>
      </c>
      <c r="R322" s="10"/>
      <c r="S322" s="10"/>
      <c r="T322" s="10"/>
      <c r="U322" s="10"/>
      <c r="V322" s="10"/>
    </row>
    <row r="323" spans="1:22" ht="12.75" hidden="1" x14ac:dyDescent="0.2">
      <c r="A323" s="25">
        <v>42842</v>
      </c>
      <c r="B323" s="5" t="s">
        <v>34</v>
      </c>
      <c r="C323" s="6"/>
      <c r="D323" s="5" t="s">
        <v>125</v>
      </c>
      <c r="E323" s="6"/>
      <c r="F323" s="7"/>
      <c r="G323" s="5" t="s">
        <v>19</v>
      </c>
      <c r="H323" s="5" t="s">
        <v>36</v>
      </c>
      <c r="I323" s="5" t="s">
        <v>151</v>
      </c>
      <c r="J323" s="5">
        <v>80221</v>
      </c>
      <c r="K323" s="6"/>
      <c r="L323" s="5" t="s">
        <v>23</v>
      </c>
      <c r="M323" s="13">
        <v>42845</v>
      </c>
      <c r="N323" s="5" t="s">
        <v>33</v>
      </c>
      <c r="O323" s="9" t="s">
        <v>25</v>
      </c>
      <c r="P323" s="5">
        <v>2437474</v>
      </c>
      <c r="Q323" s="19">
        <f t="shared" si="1"/>
        <v>3</v>
      </c>
      <c r="R323" s="10"/>
      <c r="S323" s="10"/>
      <c r="T323" s="10"/>
      <c r="U323" s="10"/>
      <c r="V323" s="10"/>
    </row>
    <row r="324" spans="1:22" ht="12.75" hidden="1" x14ac:dyDescent="0.2">
      <c r="A324" s="25">
        <v>42843</v>
      </c>
      <c r="B324" s="5" t="s">
        <v>101</v>
      </c>
      <c r="C324" s="5" t="s">
        <v>102</v>
      </c>
      <c r="D324" s="5" t="s">
        <v>167</v>
      </c>
      <c r="E324" s="6"/>
      <c r="F324" s="7"/>
      <c r="G324" s="6"/>
      <c r="H324" s="5" t="s">
        <v>168</v>
      </c>
      <c r="I324" s="5" t="s">
        <v>169</v>
      </c>
      <c r="J324" s="5">
        <v>67002</v>
      </c>
      <c r="K324" s="6"/>
      <c r="L324" s="5" t="s">
        <v>32</v>
      </c>
      <c r="M324" s="13">
        <v>42845</v>
      </c>
      <c r="N324" s="5" t="s">
        <v>170</v>
      </c>
      <c r="O324" s="9" t="s">
        <v>68</v>
      </c>
      <c r="P324" s="5">
        <v>2437553</v>
      </c>
      <c r="Q324" s="19">
        <f t="shared" si="1"/>
        <v>2</v>
      </c>
      <c r="R324" s="10"/>
      <c r="S324" s="10"/>
      <c r="T324" s="10"/>
      <c r="U324" s="10"/>
      <c r="V324" s="10"/>
    </row>
    <row r="325" spans="1:22" ht="12.75" hidden="1" x14ac:dyDescent="0.2">
      <c r="A325" s="25">
        <v>42842</v>
      </c>
      <c r="B325" s="5" t="s">
        <v>38</v>
      </c>
      <c r="C325" s="5" t="s">
        <v>182</v>
      </c>
      <c r="D325" s="5" t="s">
        <v>187</v>
      </c>
      <c r="E325" s="6"/>
      <c r="F325" s="7"/>
      <c r="G325" s="5" t="s">
        <v>19</v>
      </c>
      <c r="H325" s="5" t="s">
        <v>93</v>
      </c>
      <c r="I325" s="5" t="s">
        <v>99</v>
      </c>
      <c r="J325" s="5" t="s">
        <v>268</v>
      </c>
      <c r="K325" s="5" t="s">
        <v>22</v>
      </c>
      <c r="L325" s="5" t="s">
        <v>32</v>
      </c>
      <c r="M325" s="13">
        <v>42845</v>
      </c>
      <c r="N325" s="5" t="s">
        <v>33</v>
      </c>
      <c r="O325" s="9" t="s">
        <v>25</v>
      </c>
      <c r="P325" s="5">
        <v>2437750</v>
      </c>
      <c r="Q325" s="19">
        <f t="shared" si="1"/>
        <v>3</v>
      </c>
      <c r="R325" s="10"/>
      <c r="S325" s="10"/>
      <c r="T325" s="10"/>
      <c r="U325" s="10"/>
      <c r="V325" s="10"/>
    </row>
    <row r="326" spans="1:22" ht="12.75" hidden="1" x14ac:dyDescent="0.2">
      <c r="A326" s="25">
        <v>42842</v>
      </c>
      <c r="B326" s="5" t="s">
        <v>57</v>
      </c>
      <c r="C326" s="5" t="s">
        <v>58</v>
      </c>
      <c r="D326" s="5" t="s">
        <v>144</v>
      </c>
      <c r="E326" s="6"/>
      <c r="F326" s="7"/>
      <c r="G326" s="5" t="s">
        <v>19</v>
      </c>
      <c r="H326" s="5" t="s">
        <v>93</v>
      </c>
      <c r="I326" s="5" t="s">
        <v>50</v>
      </c>
      <c r="J326" s="5">
        <v>11221</v>
      </c>
      <c r="K326" s="6"/>
      <c r="L326" s="5" t="s">
        <v>37</v>
      </c>
      <c r="M326" s="13">
        <v>42814</v>
      </c>
      <c r="N326" s="5" t="s">
        <v>33</v>
      </c>
      <c r="O326" s="9" t="s">
        <v>25</v>
      </c>
      <c r="P326" s="5">
        <v>2437915</v>
      </c>
      <c r="Q326" s="19">
        <f t="shared" si="1"/>
        <v>-28</v>
      </c>
      <c r="R326" s="10"/>
      <c r="S326" s="10"/>
      <c r="T326" s="10"/>
      <c r="U326" s="10"/>
      <c r="V326" s="10"/>
    </row>
    <row r="327" spans="1:22" ht="12.75" hidden="1" x14ac:dyDescent="0.2">
      <c r="A327" s="25">
        <v>42842</v>
      </c>
      <c r="B327" s="5" t="s">
        <v>116</v>
      </c>
      <c r="C327" s="5" t="s">
        <v>283</v>
      </c>
      <c r="D327" s="5" t="s">
        <v>156</v>
      </c>
      <c r="E327" s="6"/>
      <c r="F327" s="7"/>
      <c r="G327" s="5" t="s">
        <v>41</v>
      </c>
      <c r="H327" s="5" t="s">
        <v>119</v>
      </c>
      <c r="I327" s="5" t="s">
        <v>21</v>
      </c>
      <c r="J327" s="5">
        <v>76053</v>
      </c>
      <c r="K327" s="6"/>
      <c r="L327" s="5" t="s">
        <v>23</v>
      </c>
      <c r="M327" s="13">
        <v>42845</v>
      </c>
      <c r="N327" s="5" t="s">
        <v>33</v>
      </c>
      <c r="O327" s="9" t="s">
        <v>25</v>
      </c>
      <c r="P327" s="5">
        <v>2438333</v>
      </c>
      <c r="Q327" s="19">
        <f t="shared" si="1"/>
        <v>3</v>
      </c>
      <c r="R327" s="10"/>
      <c r="S327" s="10"/>
      <c r="T327" s="10"/>
      <c r="U327" s="10"/>
      <c r="V327" s="10"/>
    </row>
    <row r="328" spans="1:22" ht="12.75" hidden="1" x14ac:dyDescent="0.2">
      <c r="A328" s="25">
        <v>42842</v>
      </c>
      <c r="B328" s="5" t="s">
        <v>38</v>
      </c>
      <c r="C328" s="5" t="s">
        <v>82</v>
      </c>
      <c r="D328" s="5" t="s">
        <v>40</v>
      </c>
      <c r="E328" s="6"/>
      <c r="F328" s="7"/>
      <c r="G328" s="6"/>
      <c r="H328" s="5" t="s">
        <v>83</v>
      </c>
      <c r="I328" s="5" t="s">
        <v>43</v>
      </c>
      <c r="J328" s="5" t="s">
        <v>84</v>
      </c>
      <c r="K328" s="6"/>
      <c r="L328" s="5" t="s">
        <v>32</v>
      </c>
      <c r="M328" s="13">
        <v>42815</v>
      </c>
      <c r="N328" s="5" t="s">
        <v>33</v>
      </c>
      <c r="O328" s="9" t="s">
        <v>25</v>
      </c>
      <c r="P328" s="5">
        <v>2438698</v>
      </c>
      <c r="Q328" s="19">
        <f t="shared" si="1"/>
        <v>-27</v>
      </c>
      <c r="R328" s="10"/>
      <c r="S328" s="10"/>
      <c r="T328" s="10"/>
      <c r="U328" s="10"/>
      <c r="V328" s="10"/>
    </row>
    <row r="329" spans="1:22" ht="12.75" hidden="1" x14ac:dyDescent="0.2">
      <c r="A329" s="25">
        <v>42842</v>
      </c>
      <c r="B329" s="5" t="s">
        <v>38</v>
      </c>
      <c r="C329" s="5" t="s">
        <v>62</v>
      </c>
      <c r="D329" s="5" t="s">
        <v>52</v>
      </c>
      <c r="E329" s="6"/>
      <c r="F329" s="7"/>
      <c r="G329" s="6"/>
      <c r="H329" s="5" t="s">
        <v>83</v>
      </c>
      <c r="I329" s="5" t="s">
        <v>114</v>
      </c>
      <c r="J329" s="5" t="s">
        <v>158</v>
      </c>
      <c r="K329" s="6"/>
      <c r="L329" s="5" t="s">
        <v>32</v>
      </c>
      <c r="M329" s="13">
        <v>42846</v>
      </c>
      <c r="N329" s="5" t="s">
        <v>33</v>
      </c>
      <c r="O329" s="9" t="s">
        <v>25</v>
      </c>
      <c r="P329" s="5">
        <v>2438700</v>
      </c>
      <c r="Q329" s="19">
        <f t="shared" si="1"/>
        <v>4</v>
      </c>
      <c r="R329" s="10"/>
      <c r="S329" s="10"/>
      <c r="T329" s="10"/>
      <c r="U329" s="10"/>
      <c r="V329" s="10"/>
    </row>
    <row r="330" spans="1:22" ht="12.75" hidden="1" x14ac:dyDescent="0.2">
      <c r="A330" s="25">
        <v>42843</v>
      </c>
      <c r="B330" s="5" t="s">
        <v>26</v>
      </c>
      <c r="C330" s="5" t="s">
        <v>173</v>
      </c>
      <c r="D330" s="5" t="s">
        <v>28</v>
      </c>
      <c r="E330" s="5" t="s">
        <v>48</v>
      </c>
      <c r="F330" s="7"/>
      <c r="G330" s="6"/>
      <c r="H330" s="5" t="s">
        <v>251</v>
      </c>
      <c r="I330" s="5" t="s">
        <v>252</v>
      </c>
      <c r="J330" s="5">
        <v>46235</v>
      </c>
      <c r="K330" s="6"/>
      <c r="L330" s="5" t="s">
        <v>32</v>
      </c>
      <c r="M330" s="13">
        <v>42845</v>
      </c>
      <c r="N330" s="5" t="s">
        <v>170</v>
      </c>
      <c r="O330" s="9" t="s">
        <v>68</v>
      </c>
      <c r="P330" s="5">
        <v>2438909</v>
      </c>
      <c r="Q330" s="19">
        <f t="shared" si="1"/>
        <v>2</v>
      </c>
      <c r="R330" s="10"/>
      <c r="S330" s="10"/>
      <c r="T330" s="10"/>
      <c r="U330" s="10"/>
      <c r="V330" s="10"/>
    </row>
    <row r="331" spans="1:22" ht="12.75" hidden="1" x14ac:dyDescent="0.2">
      <c r="A331" s="25">
        <v>42842</v>
      </c>
      <c r="B331" s="5" t="s">
        <v>38</v>
      </c>
      <c r="C331" s="5" t="s">
        <v>62</v>
      </c>
      <c r="D331" s="5" t="s">
        <v>52</v>
      </c>
      <c r="E331" s="6"/>
      <c r="F331" s="7"/>
      <c r="G331" s="5" t="s">
        <v>19</v>
      </c>
      <c r="H331" s="5" t="s">
        <v>88</v>
      </c>
      <c r="I331" s="5" t="s">
        <v>114</v>
      </c>
      <c r="J331" s="5">
        <v>24212</v>
      </c>
      <c r="K331" s="5" t="s">
        <v>22</v>
      </c>
      <c r="L331" s="5" t="s">
        <v>23</v>
      </c>
      <c r="M331" s="13">
        <v>42845</v>
      </c>
      <c r="N331" s="5" t="s">
        <v>33</v>
      </c>
      <c r="O331" s="9" t="s">
        <v>25</v>
      </c>
      <c r="P331" s="5">
        <v>2439229</v>
      </c>
      <c r="Q331" s="19">
        <f t="shared" si="1"/>
        <v>3</v>
      </c>
      <c r="R331" s="10"/>
      <c r="S331" s="10"/>
      <c r="T331" s="10"/>
      <c r="U331" s="10"/>
      <c r="V331" s="10"/>
    </row>
    <row r="332" spans="1:22" ht="12.75" hidden="1" x14ac:dyDescent="0.2">
      <c r="A332" s="25">
        <v>42842</v>
      </c>
      <c r="B332" s="5" t="s">
        <v>116</v>
      </c>
      <c r="C332" s="5" t="s">
        <v>117</v>
      </c>
      <c r="D332" s="5" t="s">
        <v>156</v>
      </c>
      <c r="E332" s="6"/>
      <c r="F332" s="7"/>
      <c r="G332" s="6"/>
      <c r="H332" s="5" t="s">
        <v>119</v>
      </c>
      <c r="I332" s="5" t="s">
        <v>43</v>
      </c>
      <c r="J332" s="5" t="s">
        <v>157</v>
      </c>
      <c r="K332" s="6"/>
      <c r="L332" s="5" t="s">
        <v>32</v>
      </c>
      <c r="M332" s="13">
        <v>42845</v>
      </c>
      <c r="N332" s="5" t="s">
        <v>51</v>
      </c>
      <c r="O332" s="9" t="s">
        <v>25</v>
      </c>
      <c r="P332" s="5">
        <v>2439263</v>
      </c>
      <c r="Q332" s="19">
        <f t="shared" si="1"/>
        <v>3</v>
      </c>
      <c r="R332" s="10"/>
      <c r="S332" s="10"/>
      <c r="T332" s="10"/>
      <c r="U332" s="10"/>
      <c r="V332" s="10"/>
    </row>
    <row r="333" spans="1:22" ht="12.75" hidden="1" x14ac:dyDescent="0.2">
      <c r="A333" s="25">
        <v>42843</v>
      </c>
      <c r="B333" s="5" t="s">
        <v>26</v>
      </c>
      <c r="C333" s="5" t="s">
        <v>233</v>
      </c>
      <c r="D333" s="5" t="s">
        <v>199</v>
      </c>
      <c r="E333" s="5" t="s">
        <v>200</v>
      </c>
      <c r="F333" s="7"/>
      <c r="G333" s="6"/>
      <c r="H333" s="5" t="s">
        <v>329</v>
      </c>
      <c r="I333" s="5" t="s">
        <v>89</v>
      </c>
      <c r="J333" s="5" t="s">
        <v>330</v>
      </c>
      <c r="K333" s="6"/>
      <c r="L333" s="5" t="s">
        <v>32</v>
      </c>
      <c r="M333" s="13">
        <v>42844</v>
      </c>
      <c r="N333" s="5" t="s">
        <v>33</v>
      </c>
      <c r="O333" s="9" t="s">
        <v>25</v>
      </c>
      <c r="P333" s="5">
        <v>2439443</v>
      </c>
      <c r="Q333" s="19">
        <f t="shared" si="1"/>
        <v>1</v>
      </c>
      <c r="R333" s="10"/>
      <c r="S333" s="10"/>
      <c r="T333" s="10"/>
      <c r="U333" s="10"/>
      <c r="V333" s="10"/>
    </row>
    <row r="334" spans="1:22" ht="12.75" hidden="1" x14ac:dyDescent="0.2">
      <c r="A334" s="25">
        <v>42843</v>
      </c>
      <c r="B334" s="5" t="s">
        <v>57</v>
      </c>
      <c r="C334" s="5" t="s">
        <v>58</v>
      </c>
      <c r="D334" s="5" t="s">
        <v>86</v>
      </c>
      <c r="E334" s="6"/>
      <c r="F334" s="7"/>
      <c r="G334" s="6"/>
      <c r="H334" s="5" t="s">
        <v>93</v>
      </c>
      <c r="I334" s="5" t="s">
        <v>43</v>
      </c>
      <c r="J334" s="5">
        <v>91941</v>
      </c>
      <c r="K334" s="6"/>
      <c r="L334" s="5" t="s">
        <v>47</v>
      </c>
      <c r="M334" s="13">
        <v>42814</v>
      </c>
      <c r="N334" s="5" t="s">
        <v>51</v>
      </c>
      <c r="O334" s="9" t="s">
        <v>25</v>
      </c>
      <c r="P334" s="5">
        <v>2439541</v>
      </c>
      <c r="Q334" s="19">
        <f t="shared" si="1"/>
        <v>-29</v>
      </c>
      <c r="R334" s="10"/>
      <c r="S334" s="10"/>
      <c r="T334" s="10"/>
      <c r="U334" s="10"/>
      <c r="V334" s="10"/>
    </row>
    <row r="335" spans="1:22" ht="12.75" hidden="1" x14ac:dyDescent="0.2">
      <c r="A335" s="25">
        <v>42843</v>
      </c>
      <c r="B335" s="5" t="s">
        <v>26</v>
      </c>
      <c r="C335" s="5" t="s">
        <v>34</v>
      </c>
      <c r="D335" s="5" t="s">
        <v>199</v>
      </c>
      <c r="E335" s="5" t="s">
        <v>200</v>
      </c>
      <c r="F335" s="7"/>
      <c r="G335" s="6"/>
      <c r="H335" s="5" t="s">
        <v>354</v>
      </c>
      <c r="I335" s="5" t="s">
        <v>50</v>
      </c>
      <c r="J335" s="5" t="s">
        <v>355</v>
      </c>
      <c r="K335" s="6"/>
      <c r="L335" s="5" t="s">
        <v>32</v>
      </c>
      <c r="M335" s="13">
        <v>42815</v>
      </c>
      <c r="N335" s="5" t="s">
        <v>170</v>
      </c>
      <c r="O335" s="9" t="s">
        <v>68</v>
      </c>
      <c r="P335" s="5">
        <v>2439575</v>
      </c>
      <c r="Q335" s="19">
        <f t="shared" si="1"/>
        <v>-28</v>
      </c>
      <c r="R335" s="10"/>
      <c r="S335" s="10"/>
      <c r="T335" s="10"/>
      <c r="U335" s="10"/>
      <c r="V335" s="10"/>
    </row>
    <row r="336" spans="1:22" ht="12.75" hidden="1" x14ac:dyDescent="0.2">
      <c r="A336" s="25">
        <v>42843</v>
      </c>
      <c r="B336" s="5" t="s">
        <v>69</v>
      </c>
      <c r="C336" s="5" t="s">
        <v>95</v>
      </c>
      <c r="D336" s="5" t="s">
        <v>96</v>
      </c>
      <c r="E336" s="5" t="s">
        <v>142</v>
      </c>
      <c r="F336" s="7"/>
      <c r="G336" s="6"/>
      <c r="H336" s="5" t="s">
        <v>126</v>
      </c>
      <c r="I336" s="5" t="s">
        <v>79</v>
      </c>
      <c r="J336" s="5">
        <v>20772</v>
      </c>
      <c r="K336" s="6"/>
      <c r="L336" s="5" t="s">
        <v>37</v>
      </c>
      <c r="M336" s="13">
        <v>42844</v>
      </c>
      <c r="N336" s="5" t="s">
        <v>33</v>
      </c>
      <c r="O336" s="9" t="s">
        <v>25</v>
      </c>
      <c r="P336" s="5">
        <v>2439594</v>
      </c>
      <c r="Q336" s="19">
        <f t="shared" si="1"/>
        <v>1</v>
      </c>
      <c r="R336" s="10"/>
      <c r="S336" s="10"/>
      <c r="T336" s="10"/>
      <c r="U336" s="10"/>
      <c r="V336" s="10"/>
    </row>
    <row r="337" spans="1:22" ht="12.75" hidden="1" x14ac:dyDescent="0.2">
      <c r="A337" s="25">
        <v>42843</v>
      </c>
      <c r="B337" s="5" t="s">
        <v>57</v>
      </c>
      <c r="C337" s="5" t="s">
        <v>58</v>
      </c>
      <c r="D337" s="5" t="s">
        <v>86</v>
      </c>
      <c r="E337" s="6"/>
      <c r="F337" s="7"/>
      <c r="G337" s="6"/>
      <c r="H337" s="5" t="s">
        <v>243</v>
      </c>
      <c r="I337" s="5" t="s">
        <v>244</v>
      </c>
      <c r="J337" s="5">
        <v>2151</v>
      </c>
      <c r="K337" s="6"/>
      <c r="L337" s="5" t="s">
        <v>37</v>
      </c>
      <c r="M337" s="13">
        <v>42844</v>
      </c>
      <c r="N337" s="5" t="s">
        <v>67</v>
      </c>
      <c r="O337" s="9" t="s">
        <v>25</v>
      </c>
      <c r="P337" s="5">
        <v>2439654</v>
      </c>
      <c r="Q337" s="19">
        <f t="shared" ref="Q337:Q400" si="2">M337-A337</f>
        <v>1</v>
      </c>
      <c r="R337" s="10"/>
      <c r="S337" s="10"/>
      <c r="T337" s="10"/>
      <c r="U337" s="10"/>
      <c r="V337" s="10"/>
    </row>
    <row r="338" spans="1:22" ht="12.75" hidden="1" x14ac:dyDescent="0.2">
      <c r="A338" s="25">
        <v>42843</v>
      </c>
      <c r="B338" s="5" t="s">
        <v>38</v>
      </c>
      <c r="C338" s="5" t="s">
        <v>62</v>
      </c>
      <c r="D338" s="5" t="s">
        <v>52</v>
      </c>
      <c r="E338" s="6"/>
      <c r="F338" s="7"/>
      <c r="G338" s="5" t="s">
        <v>19</v>
      </c>
      <c r="H338" s="5" t="s">
        <v>88</v>
      </c>
      <c r="I338" s="5" t="s">
        <v>43</v>
      </c>
      <c r="J338" s="5" t="s">
        <v>316</v>
      </c>
      <c r="K338" s="6"/>
      <c r="L338" s="5" t="s">
        <v>32</v>
      </c>
      <c r="M338" s="13">
        <v>42844</v>
      </c>
      <c r="N338" s="5" t="s">
        <v>33</v>
      </c>
      <c r="O338" s="9" t="s">
        <v>25</v>
      </c>
      <c r="P338" s="5">
        <v>2439707</v>
      </c>
      <c r="Q338" s="19">
        <f t="shared" si="2"/>
        <v>1</v>
      </c>
      <c r="R338" s="10"/>
      <c r="S338" s="10"/>
      <c r="T338" s="10"/>
      <c r="U338" s="10"/>
      <c r="V338" s="10"/>
    </row>
    <row r="339" spans="1:22" ht="12.75" hidden="1" x14ac:dyDescent="0.2">
      <c r="A339" s="25">
        <v>42843</v>
      </c>
      <c r="B339" s="5" t="s">
        <v>38</v>
      </c>
      <c r="C339" s="5" t="s">
        <v>62</v>
      </c>
      <c r="D339" s="5" t="s">
        <v>52</v>
      </c>
      <c r="E339" s="6"/>
      <c r="F339" s="7"/>
      <c r="G339" s="5" t="s">
        <v>19</v>
      </c>
      <c r="H339" s="5" t="s">
        <v>55</v>
      </c>
      <c r="I339" s="5" t="s">
        <v>43</v>
      </c>
      <c r="J339" s="5" t="s">
        <v>334</v>
      </c>
      <c r="K339" s="6"/>
      <c r="L339" s="5" t="s">
        <v>32</v>
      </c>
      <c r="M339" s="13">
        <v>42695</v>
      </c>
      <c r="N339" s="5" t="s">
        <v>33</v>
      </c>
      <c r="O339" s="9" t="s">
        <v>25</v>
      </c>
      <c r="P339" s="5">
        <v>2439795</v>
      </c>
      <c r="Q339" s="19">
        <f t="shared" si="2"/>
        <v>-148</v>
      </c>
      <c r="R339" s="10"/>
      <c r="S339" s="10"/>
      <c r="T339" s="10"/>
      <c r="U339" s="10"/>
      <c r="V339" s="10"/>
    </row>
    <row r="340" spans="1:22" ht="12.75" hidden="1" x14ac:dyDescent="0.2">
      <c r="A340" s="25">
        <v>42843</v>
      </c>
      <c r="B340" s="5" t="s">
        <v>26</v>
      </c>
      <c r="C340" s="5" t="s">
        <v>27</v>
      </c>
      <c r="D340" s="5" t="s">
        <v>28</v>
      </c>
      <c r="E340" s="5" t="s">
        <v>135</v>
      </c>
      <c r="F340" s="7"/>
      <c r="G340" s="6"/>
      <c r="H340" s="5" t="s">
        <v>328</v>
      </c>
      <c r="I340" s="5" t="s">
        <v>89</v>
      </c>
      <c r="J340" s="5" t="s">
        <v>213</v>
      </c>
      <c r="K340" s="6"/>
      <c r="L340" s="5" t="s">
        <v>32</v>
      </c>
      <c r="M340" s="13">
        <v>42846</v>
      </c>
      <c r="N340" s="5" t="s">
        <v>170</v>
      </c>
      <c r="O340" s="9" t="s">
        <v>68</v>
      </c>
      <c r="P340" s="5">
        <v>2439908</v>
      </c>
      <c r="Q340" s="19">
        <f t="shared" si="2"/>
        <v>3</v>
      </c>
      <c r="R340" s="10"/>
      <c r="S340" s="10"/>
      <c r="T340" s="10"/>
      <c r="U340" s="10"/>
      <c r="V340" s="10"/>
    </row>
    <row r="341" spans="1:22" ht="12.75" hidden="1" x14ac:dyDescent="0.2">
      <c r="A341" s="25">
        <v>42843</v>
      </c>
      <c r="B341" s="5" t="s">
        <v>57</v>
      </c>
      <c r="C341" s="5" t="s">
        <v>58</v>
      </c>
      <c r="D341" s="5" t="s">
        <v>86</v>
      </c>
      <c r="E341" s="6"/>
      <c r="F341" s="7"/>
      <c r="G341" s="5" t="s">
        <v>19</v>
      </c>
      <c r="H341" s="5" t="s">
        <v>45</v>
      </c>
      <c r="I341" s="5" t="s">
        <v>356</v>
      </c>
      <c r="J341" s="5">
        <v>64081</v>
      </c>
      <c r="K341" s="6"/>
      <c r="L341" s="5" t="s">
        <v>37</v>
      </c>
      <c r="M341" s="13">
        <v>42845</v>
      </c>
      <c r="N341" s="5" t="s">
        <v>67</v>
      </c>
      <c r="O341" s="9" t="s">
        <v>25</v>
      </c>
      <c r="P341" s="5">
        <v>2440060</v>
      </c>
      <c r="Q341" s="19">
        <f t="shared" si="2"/>
        <v>2</v>
      </c>
      <c r="R341" s="10"/>
      <c r="S341" s="10"/>
      <c r="T341" s="10"/>
      <c r="U341" s="10"/>
      <c r="V341" s="10"/>
    </row>
    <row r="342" spans="1:22" ht="12.75" hidden="1" x14ac:dyDescent="0.2">
      <c r="A342" s="25">
        <v>42843</v>
      </c>
      <c r="B342" s="5" t="s">
        <v>38</v>
      </c>
      <c r="C342" s="5" t="s">
        <v>159</v>
      </c>
      <c r="D342" s="5" t="s">
        <v>52</v>
      </c>
      <c r="E342" s="6"/>
      <c r="F342" s="7"/>
      <c r="G342" s="5" t="s">
        <v>19</v>
      </c>
      <c r="H342" s="5" t="s">
        <v>160</v>
      </c>
      <c r="I342" s="5" t="s">
        <v>114</v>
      </c>
      <c r="J342" s="5">
        <v>23113</v>
      </c>
      <c r="K342" s="5" t="s">
        <v>22</v>
      </c>
      <c r="L342" s="5" t="s">
        <v>32</v>
      </c>
      <c r="M342" s="13">
        <v>42844</v>
      </c>
      <c r="N342" s="5" t="s">
        <v>33</v>
      </c>
      <c r="O342" s="9" t="s">
        <v>25</v>
      </c>
      <c r="P342" s="5">
        <v>2440213</v>
      </c>
      <c r="Q342" s="19">
        <f t="shared" si="2"/>
        <v>1</v>
      </c>
      <c r="R342" s="10"/>
      <c r="S342" s="10"/>
      <c r="T342" s="10"/>
      <c r="U342" s="10"/>
      <c r="V342" s="10"/>
    </row>
    <row r="343" spans="1:22" ht="12.75" hidden="1" x14ac:dyDescent="0.2">
      <c r="A343" s="25">
        <v>42843</v>
      </c>
      <c r="B343" s="5" t="s">
        <v>101</v>
      </c>
      <c r="C343" s="5" t="s">
        <v>102</v>
      </c>
      <c r="D343" s="5" t="s">
        <v>103</v>
      </c>
      <c r="E343" s="6"/>
      <c r="F343" s="7"/>
      <c r="G343" s="5" t="s">
        <v>19</v>
      </c>
      <c r="H343" s="5" t="s">
        <v>104</v>
      </c>
      <c r="I343" s="5" t="s">
        <v>105</v>
      </c>
      <c r="J343" s="5" t="s">
        <v>106</v>
      </c>
      <c r="K343" s="6"/>
      <c r="L343" s="5" t="s">
        <v>32</v>
      </c>
      <c r="M343" s="13">
        <v>42844</v>
      </c>
      <c r="N343" s="5" t="s">
        <v>33</v>
      </c>
      <c r="O343" s="9" t="s">
        <v>25</v>
      </c>
      <c r="P343" s="5">
        <v>2440279</v>
      </c>
      <c r="Q343" s="19">
        <f t="shared" si="2"/>
        <v>1</v>
      </c>
      <c r="R343" s="10"/>
      <c r="S343" s="10"/>
      <c r="T343" s="10"/>
      <c r="U343" s="10"/>
      <c r="V343" s="10"/>
    </row>
    <row r="344" spans="1:22" ht="12.75" hidden="1" x14ac:dyDescent="0.2">
      <c r="A344" s="25">
        <v>42843</v>
      </c>
      <c r="B344" s="5" t="s">
        <v>34</v>
      </c>
      <c r="C344" s="6"/>
      <c r="D344" s="5" t="s">
        <v>44</v>
      </c>
      <c r="E344" s="6"/>
      <c r="F344" s="7"/>
      <c r="G344" s="5" t="s">
        <v>19</v>
      </c>
      <c r="H344" s="5" t="s">
        <v>45</v>
      </c>
      <c r="I344" s="5" t="s">
        <v>99</v>
      </c>
      <c r="J344" s="5" t="s">
        <v>198</v>
      </c>
      <c r="K344" s="6"/>
      <c r="L344" s="5" t="s">
        <v>32</v>
      </c>
      <c r="M344" s="13">
        <v>42844</v>
      </c>
      <c r="N344" s="5" t="s">
        <v>24</v>
      </c>
      <c r="O344" s="9" t="s">
        <v>25</v>
      </c>
      <c r="P344" s="5">
        <v>2440285</v>
      </c>
      <c r="Q344" s="19">
        <f t="shared" si="2"/>
        <v>1</v>
      </c>
      <c r="R344" s="10"/>
      <c r="S344" s="10"/>
      <c r="T344" s="10"/>
      <c r="U344" s="10"/>
      <c r="V344" s="10"/>
    </row>
    <row r="345" spans="1:22" ht="12.75" hidden="1" x14ac:dyDescent="0.2">
      <c r="A345" s="25">
        <v>42843</v>
      </c>
      <c r="B345" s="5" t="s">
        <v>34</v>
      </c>
      <c r="C345" s="6"/>
      <c r="D345" s="5" t="s">
        <v>44</v>
      </c>
      <c r="E345" s="6"/>
      <c r="F345" s="7"/>
      <c r="G345" s="6"/>
      <c r="H345" s="5" t="s">
        <v>126</v>
      </c>
      <c r="I345" s="5" t="s">
        <v>297</v>
      </c>
      <c r="J345" s="5" t="s">
        <v>298</v>
      </c>
      <c r="K345" s="6"/>
      <c r="L345" s="5" t="s">
        <v>32</v>
      </c>
      <c r="M345" s="13">
        <v>42845</v>
      </c>
      <c r="N345" s="5" t="s">
        <v>33</v>
      </c>
      <c r="O345" s="9" t="s">
        <v>25</v>
      </c>
      <c r="P345" s="5">
        <v>2440298</v>
      </c>
      <c r="Q345" s="19">
        <f t="shared" si="2"/>
        <v>2</v>
      </c>
      <c r="R345" s="10"/>
      <c r="S345" s="10"/>
      <c r="T345" s="10"/>
      <c r="U345" s="10"/>
      <c r="V345" s="10"/>
    </row>
    <row r="346" spans="1:22" ht="12.75" hidden="1" x14ac:dyDescent="0.2">
      <c r="A346" s="25">
        <v>42843</v>
      </c>
      <c r="B346" s="5" t="s">
        <v>38</v>
      </c>
      <c r="C346" s="5" t="s">
        <v>39</v>
      </c>
      <c r="D346" s="5" t="s">
        <v>52</v>
      </c>
      <c r="E346" s="6"/>
      <c r="F346" s="7"/>
      <c r="G346" s="5" t="s">
        <v>19</v>
      </c>
      <c r="H346" s="5" t="s">
        <v>36</v>
      </c>
      <c r="I346" s="5" t="s">
        <v>79</v>
      </c>
      <c r="J346" s="5">
        <v>21215</v>
      </c>
      <c r="K346" s="6"/>
      <c r="L346" s="5" t="s">
        <v>37</v>
      </c>
      <c r="M346" s="13">
        <v>42839</v>
      </c>
      <c r="N346" s="5" t="s">
        <v>24</v>
      </c>
      <c r="O346" s="9" t="s">
        <v>25</v>
      </c>
      <c r="P346" s="5">
        <v>2440304</v>
      </c>
      <c r="Q346" s="19">
        <f t="shared" si="2"/>
        <v>-4</v>
      </c>
      <c r="R346" s="10"/>
      <c r="S346" s="10"/>
      <c r="T346" s="10"/>
      <c r="U346" s="10"/>
      <c r="V346" s="10"/>
    </row>
    <row r="347" spans="1:22" ht="12.75" hidden="1" x14ac:dyDescent="0.2">
      <c r="A347" s="25">
        <v>42843</v>
      </c>
      <c r="B347" s="5" t="s">
        <v>34</v>
      </c>
      <c r="C347" s="6"/>
      <c r="D347" s="5" t="s">
        <v>229</v>
      </c>
      <c r="E347" s="6"/>
      <c r="F347" s="7"/>
      <c r="G347" s="5" t="s">
        <v>41</v>
      </c>
      <c r="H347" s="5" t="s">
        <v>60</v>
      </c>
      <c r="I347" s="5" t="s">
        <v>99</v>
      </c>
      <c r="J347" s="5">
        <v>15963</v>
      </c>
      <c r="K347" s="5" t="s">
        <v>22</v>
      </c>
      <c r="L347" s="5" t="s">
        <v>47</v>
      </c>
      <c r="M347" s="13">
        <v>42692</v>
      </c>
      <c r="N347" s="5" t="s">
        <v>33</v>
      </c>
      <c r="O347" s="9" t="s">
        <v>25</v>
      </c>
      <c r="P347" s="5">
        <v>2440352</v>
      </c>
      <c r="Q347" s="19">
        <f t="shared" si="2"/>
        <v>-151</v>
      </c>
      <c r="R347" s="10"/>
      <c r="S347" s="10"/>
      <c r="T347" s="10"/>
      <c r="U347" s="10"/>
      <c r="V347" s="10"/>
    </row>
    <row r="348" spans="1:22" ht="12.75" hidden="1" x14ac:dyDescent="0.2">
      <c r="A348" s="25">
        <v>42843</v>
      </c>
      <c r="B348" s="5" t="s">
        <v>26</v>
      </c>
      <c r="C348" s="5" t="s">
        <v>27</v>
      </c>
      <c r="D348" s="5" t="s">
        <v>28</v>
      </c>
      <c r="E348" s="5" t="s">
        <v>48</v>
      </c>
      <c r="F348" s="7"/>
      <c r="G348" s="6"/>
      <c r="H348" s="5" t="s">
        <v>49</v>
      </c>
      <c r="I348" s="5" t="s">
        <v>50</v>
      </c>
      <c r="J348" s="5">
        <v>14063</v>
      </c>
      <c r="K348" s="6"/>
      <c r="L348" s="5" t="s">
        <v>37</v>
      </c>
      <c r="M348" s="13">
        <v>42844</v>
      </c>
      <c r="N348" s="5" t="s">
        <v>51</v>
      </c>
      <c r="O348" s="9" t="s">
        <v>25</v>
      </c>
      <c r="P348" s="5">
        <v>2440364</v>
      </c>
      <c r="Q348" s="19">
        <f t="shared" si="2"/>
        <v>1</v>
      </c>
      <c r="R348" s="10"/>
      <c r="S348" s="10"/>
      <c r="T348" s="10"/>
      <c r="U348" s="10"/>
      <c r="V348" s="10"/>
    </row>
    <row r="349" spans="1:22" ht="12.75" hidden="1" x14ac:dyDescent="0.2">
      <c r="A349" s="25">
        <v>42843</v>
      </c>
      <c r="B349" s="5" t="s">
        <v>101</v>
      </c>
      <c r="C349" s="5" t="s">
        <v>102</v>
      </c>
      <c r="D349" s="5" t="s">
        <v>220</v>
      </c>
      <c r="E349" s="6"/>
      <c r="F349" s="7"/>
      <c r="G349" s="5" t="s">
        <v>19</v>
      </c>
      <c r="H349" s="5" t="s">
        <v>221</v>
      </c>
      <c r="I349" s="5" t="s">
        <v>43</v>
      </c>
      <c r="J349" s="5" t="s">
        <v>222</v>
      </c>
      <c r="K349" s="5" t="s">
        <v>22</v>
      </c>
      <c r="L349" s="5" t="s">
        <v>32</v>
      </c>
      <c r="M349" s="13">
        <v>42844</v>
      </c>
      <c r="N349" s="5" t="s">
        <v>33</v>
      </c>
      <c r="O349" s="9" t="s">
        <v>25</v>
      </c>
      <c r="P349" s="5">
        <v>2440401</v>
      </c>
      <c r="Q349" s="19">
        <f t="shared" si="2"/>
        <v>1</v>
      </c>
      <c r="R349" s="10"/>
      <c r="S349" s="10"/>
      <c r="T349" s="10"/>
      <c r="U349" s="10"/>
      <c r="V349" s="10"/>
    </row>
    <row r="350" spans="1:22" ht="12.75" hidden="1" x14ac:dyDescent="0.2">
      <c r="A350" s="25">
        <v>42843</v>
      </c>
      <c r="B350" s="5" t="s">
        <v>193</v>
      </c>
      <c r="C350" s="5" t="s">
        <v>194</v>
      </c>
      <c r="D350" s="5" t="s">
        <v>195</v>
      </c>
      <c r="E350" s="6"/>
      <c r="F350" s="7"/>
      <c r="G350" s="5" t="s">
        <v>19</v>
      </c>
      <c r="H350" s="5" t="s">
        <v>196</v>
      </c>
      <c r="I350" s="5" t="s">
        <v>197</v>
      </c>
      <c r="J350" s="5">
        <v>4747</v>
      </c>
      <c r="K350" s="5" t="s">
        <v>22</v>
      </c>
      <c r="L350" s="5" t="s">
        <v>37</v>
      </c>
      <c r="M350" s="13">
        <v>42846</v>
      </c>
      <c r="N350" s="5" t="s">
        <v>33</v>
      </c>
      <c r="O350" s="9" t="s">
        <v>25</v>
      </c>
      <c r="P350" s="5">
        <v>2440513</v>
      </c>
      <c r="Q350" s="19">
        <f t="shared" si="2"/>
        <v>3</v>
      </c>
      <c r="R350" s="10"/>
      <c r="S350" s="10"/>
      <c r="T350" s="10"/>
      <c r="U350" s="10"/>
      <c r="V350" s="10"/>
    </row>
    <row r="351" spans="1:22" ht="12.75" hidden="1" x14ac:dyDescent="0.2">
      <c r="A351" s="25">
        <v>42843</v>
      </c>
      <c r="B351" s="5" t="s">
        <v>57</v>
      </c>
      <c r="C351" s="5" t="s">
        <v>92</v>
      </c>
      <c r="D351" s="5" t="s">
        <v>86</v>
      </c>
      <c r="E351" s="6"/>
      <c r="F351" s="7"/>
      <c r="G351" s="5" t="s">
        <v>19</v>
      </c>
      <c r="H351" s="5" t="s">
        <v>93</v>
      </c>
      <c r="I351" s="5" t="s">
        <v>54</v>
      </c>
      <c r="J351" s="5" t="s">
        <v>321</v>
      </c>
      <c r="K351" s="5" t="s">
        <v>115</v>
      </c>
      <c r="L351" s="5" t="s">
        <v>32</v>
      </c>
      <c r="M351" s="13">
        <v>42815</v>
      </c>
      <c r="N351" s="5" t="s">
        <v>33</v>
      </c>
      <c r="O351" s="9" t="s">
        <v>25</v>
      </c>
      <c r="P351" s="5">
        <v>2440617</v>
      </c>
      <c r="Q351" s="19">
        <f t="shared" si="2"/>
        <v>-28</v>
      </c>
      <c r="R351" s="10"/>
      <c r="S351" s="10"/>
      <c r="T351" s="10"/>
      <c r="U351" s="10"/>
      <c r="V351" s="10"/>
    </row>
    <row r="352" spans="1:22" ht="12.75" hidden="1" x14ac:dyDescent="0.2">
      <c r="A352" s="25">
        <v>42843</v>
      </c>
      <c r="B352" s="5" t="s">
        <v>101</v>
      </c>
      <c r="C352" s="5" t="s">
        <v>102</v>
      </c>
      <c r="D352" s="5" t="s">
        <v>167</v>
      </c>
      <c r="E352" s="6"/>
      <c r="F352" s="7"/>
      <c r="G352" s="6"/>
      <c r="H352" s="5" t="s">
        <v>243</v>
      </c>
      <c r="I352" s="5" t="s">
        <v>154</v>
      </c>
      <c r="J352" s="5" t="s">
        <v>353</v>
      </c>
      <c r="K352" s="6"/>
      <c r="L352" s="5" t="s">
        <v>32</v>
      </c>
      <c r="M352" s="13">
        <v>42692</v>
      </c>
      <c r="N352" s="5" t="s">
        <v>51</v>
      </c>
      <c r="O352" s="9" t="s">
        <v>25</v>
      </c>
      <c r="P352" s="5">
        <v>2440699</v>
      </c>
      <c r="Q352" s="19">
        <f t="shared" si="2"/>
        <v>-151</v>
      </c>
      <c r="R352" s="10"/>
      <c r="S352" s="10"/>
      <c r="T352" s="10"/>
      <c r="U352" s="10"/>
      <c r="V352" s="10"/>
    </row>
    <row r="353" spans="1:22" ht="12.75" hidden="1" x14ac:dyDescent="0.2">
      <c r="A353" s="25">
        <v>42843</v>
      </c>
      <c r="B353" s="5" t="s">
        <v>57</v>
      </c>
      <c r="C353" s="5" t="s">
        <v>58</v>
      </c>
      <c r="D353" s="5" t="s">
        <v>86</v>
      </c>
      <c r="E353" s="6"/>
      <c r="F353" s="7"/>
      <c r="G353" s="6"/>
      <c r="H353" s="5" t="s">
        <v>55</v>
      </c>
      <c r="I353" s="5" t="s">
        <v>21</v>
      </c>
      <c r="J353" s="5">
        <v>78676</v>
      </c>
      <c r="K353" s="6"/>
      <c r="L353" s="5" t="s">
        <v>37</v>
      </c>
      <c r="M353" s="13">
        <v>42844</v>
      </c>
      <c r="N353" s="5" t="s">
        <v>51</v>
      </c>
      <c r="O353" s="9" t="s">
        <v>25</v>
      </c>
      <c r="P353" s="5">
        <v>2440790</v>
      </c>
      <c r="Q353" s="19">
        <f t="shared" si="2"/>
        <v>1</v>
      </c>
      <c r="R353" s="10"/>
      <c r="S353" s="10"/>
      <c r="T353" s="10"/>
      <c r="U353" s="10"/>
      <c r="V353" s="10"/>
    </row>
    <row r="354" spans="1:22" ht="12.75" hidden="1" x14ac:dyDescent="0.2">
      <c r="A354" s="25">
        <v>42843</v>
      </c>
      <c r="B354" s="5" t="s">
        <v>38</v>
      </c>
      <c r="C354" s="5" t="s">
        <v>62</v>
      </c>
      <c r="D354" s="5" t="s">
        <v>40</v>
      </c>
      <c r="E354" s="6"/>
      <c r="F354" s="7"/>
      <c r="G354" s="6"/>
      <c r="H354" s="5" t="s">
        <v>83</v>
      </c>
      <c r="I354" s="5" t="s">
        <v>79</v>
      </c>
      <c r="J354" s="5">
        <v>21157</v>
      </c>
      <c r="K354" s="6"/>
      <c r="L354" s="5" t="s">
        <v>32</v>
      </c>
      <c r="M354" s="13">
        <v>42692</v>
      </c>
      <c r="N354" s="5" t="s">
        <v>33</v>
      </c>
      <c r="O354" s="9" t="s">
        <v>25</v>
      </c>
      <c r="P354" s="5">
        <v>2440817</v>
      </c>
      <c r="Q354" s="19">
        <f t="shared" si="2"/>
        <v>-151</v>
      </c>
      <c r="R354" s="10"/>
      <c r="S354" s="10"/>
      <c r="T354" s="10"/>
      <c r="U354" s="10"/>
      <c r="V354" s="10"/>
    </row>
    <row r="355" spans="1:22" ht="12.75" hidden="1" x14ac:dyDescent="0.2">
      <c r="A355" s="25">
        <v>42843</v>
      </c>
      <c r="B355" s="5" t="s">
        <v>69</v>
      </c>
      <c r="C355" s="5" t="s">
        <v>95</v>
      </c>
      <c r="D355" s="5" t="s">
        <v>71</v>
      </c>
      <c r="E355" s="5" t="s">
        <v>230</v>
      </c>
      <c r="F355" s="7"/>
      <c r="G355" s="6"/>
      <c r="H355" s="5" t="s">
        <v>98</v>
      </c>
      <c r="I355" s="5" t="s">
        <v>231</v>
      </c>
      <c r="J355" s="5" t="s">
        <v>232</v>
      </c>
      <c r="K355" s="6"/>
      <c r="L355" s="5" t="s">
        <v>32</v>
      </c>
      <c r="M355" s="13">
        <v>42815</v>
      </c>
      <c r="N355" s="5" t="s">
        <v>51</v>
      </c>
      <c r="O355" s="9" t="s">
        <v>25</v>
      </c>
      <c r="P355" s="5">
        <v>2440969</v>
      </c>
      <c r="Q355" s="19">
        <f t="shared" si="2"/>
        <v>-28</v>
      </c>
      <c r="R355" s="10"/>
      <c r="S355" s="10"/>
      <c r="T355" s="10"/>
      <c r="U355" s="10"/>
      <c r="V355" s="10"/>
    </row>
    <row r="356" spans="1:22" ht="12.75" hidden="1" x14ac:dyDescent="0.2">
      <c r="A356" s="25">
        <v>42843</v>
      </c>
      <c r="B356" s="5" t="s">
        <v>38</v>
      </c>
      <c r="C356" s="5" t="s">
        <v>39</v>
      </c>
      <c r="D356" s="5" t="s">
        <v>52</v>
      </c>
      <c r="E356" s="6"/>
      <c r="F356" s="7"/>
      <c r="G356" s="6"/>
      <c r="H356" s="5" t="s">
        <v>342</v>
      </c>
      <c r="I356" s="5" t="s">
        <v>21</v>
      </c>
      <c r="J356" s="5" t="s">
        <v>343</v>
      </c>
      <c r="K356" s="6"/>
      <c r="L356" s="5" t="s">
        <v>32</v>
      </c>
      <c r="M356" s="13">
        <v>42815</v>
      </c>
      <c r="N356" s="5" t="s">
        <v>51</v>
      </c>
      <c r="O356" s="9" t="s">
        <v>25</v>
      </c>
      <c r="P356" s="5">
        <v>2440991</v>
      </c>
      <c r="Q356" s="19">
        <f t="shared" si="2"/>
        <v>-28</v>
      </c>
      <c r="R356" s="10"/>
      <c r="S356" s="10"/>
      <c r="T356" s="10"/>
      <c r="U356" s="10"/>
      <c r="V356" s="10"/>
    </row>
    <row r="357" spans="1:22" ht="12.75" hidden="1" x14ac:dyDescent="0.2">
      <c r="A357" s="25">
        <v>42843</v>
      </c>
      <c r="B357" s="5" t="s">
        <v>26</v>
      </c>
      <c r="C357" s="5" t="s">
        <v>34</v>
      </c>
      <c r="D357" s="5" t="s">
        <v>199</v>
      </c>
      <c r="E357" s="5" t="s">
        <v>200</v>
      </c>
      <c r="F357" s="7"/>
      <c r="G357" s="6"/>
      <c r="H357" s="5" t="s">
        <v>124</v>
      </c>
      <c r="I357" s="5" t="s">
        <v>54</v>
      </c>
      <c r="J357" s="5">
        <v>33614</v>
      </c>
      <c r="K357" s="6"/>
      <c r="L357" s="5" t="s">
        <v>32</v>
      </c>
      <c r="M357" s="13">
        <v>42846</v>
      </c>
      <c r="N357" s="5" t="s">
        <v>33</v>
      </c>
      <c r="O357" s="9" t="s">
        <v>25</v>
      </c>
      <c r="P357" s="5">
        <v>2441095</v>
      </c>
      <c r="Q357" s="19">
        <f t="shared" si="2"/>
        <v>3</v>
      </c>
      <c r="R357" s="10"/>
      <c r="S357" s="10"/>
      <c r="T357" s="10"/>
      <c r="U357" s="10"/>
      <c r="V357" s="10"/>
    </row>
    <row r="358" spans="1:22" ht="12.75" hidden="1" x14ac:dyDescent="0.2">
      <c r="A358" s="25">
        <v>42843</v>
      </c>
      <c r="B358" s="5" t="s">
        <v>38</v>
      </c>
      <c r="C358" s="5" t="s">
        <v>159</v>
      </c>
      <c r="D358" s="5" t="s">
        <v>52</v>
      </c>
      <c r="E358" s="6"/>
      <c r="F358" s="7"/>
      <c r="G358" s="6"/>
      <c r="H358" s="5" t="s">
        <v>261</v>
      </c>
      <c r="I358" s="5" t="s">
        <v>89</v>
      </c>
      <c r="J358" s="5" t="s">
        <v>262</v>
      </c>
      <c r="K358" s="6"/>
      <c r="L358" s="5" t="s">
        <v>32</v>
      </c>
      <c r="M358" s="13">
        <v>42840</v>
      </c>
      <c r="N358" s="5" t="s">
        <v>24</v>
      </c>
      <c r="O358" s="9" t="s">
        <v>25</v>
      </c>
      <c r="P358" s="5">
        <v>2441323</v>
      </c>
      <c r="Q358" s="19">
        <f t="shared" si="2"/>
        <v>-3</v>
      </c>
      <c r="R358" s="10"/>
      <c r="S358" s="10"/>
      <c r="T358" s="10"/>
      <c r="U358" s="10"/>
      <c r="V358" s="10"/>
    </row>
    <row r="359" spans="1:22" ht="12.75" hidden="1" x14ac:dyDescent="0.2">
      <c r="A359" s="25">
        <v>42843</v>
      </c>
      <c r="B359" s="5" t="s">
        <v>69</v>
      </c>
      <c r="C359" s="5" t="s">
        <v>95</v>
      </c>
      <c r="D359" s="5" t="s">
        <v>71</v>
      </c>
      <c r="E359" s="5" t="s">
        <v>302</v>
      </c>
      <c r="F359" s="7"/>
      <c r="G359" s="6"/>
      <c r="H359" s="5" t="s">
        <v>98</v>
      </c>
      <c r="I359" s="5" t="s">
        <v>43</v>
      </c>
      <c r="J359" s="5" t="s">
        <v>157</v>
      </c>
      <c r="K359" s="6"/>
      <c r="L359" s="5" t="s">
        <v>32</v>
      </c>
      <c r="M359" s="13">
        <v>42513</v>
      </c>
      <c r="N359" s="5" t="s">
        <v>33</v>
      </c>
      <c r="O359" s="9" t="s">
        <v>25</v>
      </c>
      <c r="P359" s="5">
        <v>2441333</v>
      </c>
      <c r="Q359" s="19">
        <f t="shared" si="2"/>
        <v>-330</v>
      </c>
      <c r="R359" s="10"/>
      <c r="S359" s="10"/>
      <c r="T359" s="10"/>
      <c r="U359" s="10"/>
      <c r="V359" s="10"/>
    </row>
    <row r="360" spans="1:22" ht="12.75" hidden="1" x14ac:dyDescent="0.2">
      <c r="A360" s="25">
        <v>42843</v>
      </c>
      <c r="B360" s="5" t="s">
        <v>38</v>
      </c>
      <c r="C360" s="5" t="s">
        <v>39</v>
      </c>
      <c r="D360" s="5" t="s">
        <v>52</v>
      </c>
      <c r="E360" s="6"/>
      <c r="F360" s="7"/>
      <c r="G360" s="6"/>
      <c r="H360" s="5" t="s">
        <v>53</v>
      </c>
      <c r="I360" s="5" t="s">
        <v>54</v>
      </c>
      <c r="J360" s="5">
        <v>33772</v>
      </c>
      <c r="K360" s="5" t="s">
        <v>22</v>
      </c>
      <c r="L360" s="5" t="s">
        <v>37</v>
      </c>
      <c r="M360" s="13">
        <v>42844</v>
      </c>
      <c r="N360" s="5" t="s">
        <v>51</v>
      </c>
      <c r="O360" s="9" t="s">
        <v>25</v>
      </c>
      <c r="P360" s="5">
        <v>2441409</v>
      </c>
      <c r="Q360" s="19">
        <f t="shared" si="2"/>
        <v>1</v>
      </c>
      <c r="R360" s="10"/>
      <c r="S360" s="10"/>
      <c r="T360" s="10"/>
      <c r="U360" s="10"/>
      <c r="V360" s="10"/>
    </row>
    <row r="361" spans="1:22" ht="12.75" hidden="1" x14ac:dyDescent="0.2">
      <c r="A361" s="25">
        <v>42843</v>
      </c>
      <c r="B361" s="5" t="s">
        <v>57</v>
      </c>
      <c r="C361" s="5" t="s">
        <v>250</v>
      </c>
      <c r="D361" s="5" t="s">
        <v>86</v>
      </c>
      <c r="E361" s="6"/>
      <c r="F361" s="7"/>
      <c r="G361" s="5" t="s">
        <v>219</v>
      </c>
      <c r="H361" s="5" t="s">
        <v>60</v>
      </c>
      <c r="I361" s="5" t="s">
        <v>50</v>
      </c>
      <c r="J361" s="5">
        <v>11967</v>
      </c>
      <c r="K361" s="6"/>
      <c r="L361" s="5" t="s">
        <v>37</v>
      </c>
      <c r="M361" s="13">
        <v>42692</v>
      </c>
      <c r="N361" s="5" t="s">
        <v>33</v>
      </c>
      <c r="O361" s="9" t="s">
        <v>25</v>
      </c>
      <c r="P361" s="5">
        <v>2441457</v>
      </c>
      <c r="Q361" s="19">
        <f t="shared" si="2"/>
        <v>-151</v>
      </c>
      <c r="R361" s="10"/>
      <c r="S361" s="10"/>
      <c r="T361" s="10"/>
      <c r="U361" s="10"/>
      <c r="V361" s="10"/>
    </row>
    <row r="362" spans="1:22" ht="12.75" hidden="1" x14ac:dyDescent="0.2">
      <c r="A362" s="25">
        <v>42843</v>
      </c>
      <c r="B362" s="5" t="s">
        <v>75</v>
      </c>
      <c r="C362" s="5" t="s">
        <v>290</v>
      </c>
      <c r="D362" s="5" t="s">
        <v>291</v>
      </c>
      <c r="E362" s="6"/>
      <c r="F362" s="7"/>
      <c r="G362" s="6"/>
      <c r="H362" s="5" t="s">
        <v>292</v>
      </c>
      <c r="I362" s="5" t="s">
        <v>94</v>
      </c>
      <c r="J362" s="5">
        <v>98122</v>
      </c>
      <c r="K362" s="6"/>
      <c r="L362" s="5" t="s">
        <v>32</v>
      </c>
      <c r="M362" s="13">
        <v>42695</v>
      </c>
      <c r="N362" s="5" t="s">
        <v>51</v>
      </c>
      <c r="O362" s="9" t="s">
        <v>25</v>
      </c>
      <c r="P362" s="5">
        <v>2441469</v>
      </c>
      <c r="Q362" s="19">
        <f t="shared" si="2"/>
        <v>-148</v>
      </c>
      <c r="R362" s="10"/>
      <c r="S362" s="10"/>
      <c r="T362" s="10"/>
      <c r="U362" s="10"/>
      <c r="V362" s="10"/>
    </row>
    <row r="363" spans="1:22" ht="12.75" hidden="1" x14ac:dyDescent="0.2">
      <c r="A363" s="25">
        <v>42845</v>
      </c>
      <c r="B363" s="5" t="s">
        <v>57</v>
      </c>
      <c r="C363" s="5" t="s">
        <v>92</v>
      </c>
      <c r="D363" s="5" t="s">
        <v>163</v>
      </c>
      <c r="E363" s="6"/>
      <c r="F363" s="7"/>
      <c r="G363" s="6"/>
      <c r="H363" s="5" t="s">
        <v>126</v>
      </c>
      <c r="I363" s="5" t="s">
        <v>43</v>
      </c>
      <c r="J363" s="5">
        <v>90220</v>
      </c>
      <c r="K363" s="6"/>
      <c r="L363" s="5" t="s">
        <v>32</v>
      </c>
      <c r="M363" s="13">
        <v>42844</v>
      </c>
      <c r="N363" s="5" t="s">
        <v>67</v>
      </c>
      <c r="O363" s="9" t="s">
        <v>25</v>
      </c>
      <c r="P363" s="5">
        <v>2441543</v>
      </c>
      <c r="Q363" s="19">
        <f t="shared" si="2"/>
        <v>-1</v>
      </c>
      <c r="R363" s="10"/>
      <c r="S363" s="10"/>
      <c r="T363" s="10"/>
      <c r="U363" s="10"/>
      <c r="V363" s="10"/>
    </row>
    <row r="364" spans="1:22" ht="12.75" hidden="1" x14ac:dyDescent="0.2">
      <c r="A364" s="25">
        <v>42844</v>
      </c>
      <c r="B364" s="5" t="s">
        <v>34</v>
      </c>
      <c r="C364" s="6"/>
      <c r="D364" s="5" t="s">
        <v>44</v>
      </c>
      <c r="E364" s="6"/>
      <c r="F364" s="7"/>
      <c r="G364" s="5" t="s">
        <v>19</v>
      </c>
      <c r="H364" s="5" t="s">
        <v>45</v>
      </c>
      <c r="I364" s="5" t="s">
        <v>46</v>
      </c>
      <c r="J364" s="5">
        <v>70571</v>
      </c>
      <c r="K364" s="6"/>
      <c r="L364" s="5" t="s">
        <v>47</v>
      </c>
      <c r="M364" s="13">
        <v>42846</v>
      </c>
      <c r="N364" s="5" t="s">
        <v>33</v>
      </c>
      <c r="O364" s="9" t="s">
        <v>25</v>
      </c>
      <c r="P364" s="5">
        <v>2441726</v>
      </c>
      <c r="Q364" s="19">
        <f t="shared" si="2"/>
        <v>2</v>
      </c>
      <c r="R364" s="10"/>
      <c r="S364" s="10"/>
      <c r="T364" s="10"/>
      <c r="U364" s="10"/>
      <c r="V364" s="10"/>
    </row>
    <row r="365" spans="1:22" ht="12.75" hidden="1" x14ac:dyDescent="0.2">
      <c r="A365" s="25">
        <v>42844</v>
      </c>
      <c r="B365" s="5" t="s">
        <v>26</v>
      </c>
      <c r="C365" s="5" t="s">
        <v>27</v>
      </c>
      <c r="D365" s="5" t="s">
        <v>28</v>
      </c>
      <c r="E365" s="5" t="s">
        <v>29</v>
      </c>
      <c r="F365" s="7"/>
      <c r="G365" s="6"/>
      <c r="H365" s="5" t="s">
        <v>30</v>
      </c>
      <c r="I365" s="5" t="s">
        <v>31</v>
      </c>
      <c r="J365" s="5">
        <v>60643</v>
      </c>
      <c r="K365" s="6"/>
      <c r="L365" s="5" t="s">
        <v>32</v>
      </c>
      <c r="M365" s="13">
        <v>42845</v>
      </c>
      <c r="N365" s="5" t="s">
        <v>33</v>
      </c>
      <c r="O365" s="9" t="s">
        <v>25</v>
      </c>
      <c r="P365" s="5">
        <v>2441777</v>
      </c>
      <c r="Q365" s="19">
        <f t="shared" si="2"/>
        <v>1</v>
      </c>
      <c r="R365" s="10"/>
      <c r="S365" s="10"/>
      <c r="T365" s="10"/>
      <c r="U365" s="10"/>
      <c r="V365" s="10"/>
    </row>
    <row r="366" spans="1:22" ht="12.75" hidden="1" x14ac:dyDescent="0.2">
      <c r="A366" s="25">
        <v>42844</v>
      </c>
      <c r="B366" s="5" t="s">
        <v>38</v>
      </c>
      <c r="C366" s="5" t="s">
        <v>82</v>
      </c>
      <c r="D366" s="5" t="s">
        <v>52</v>
      </c>
      <c r="E366" s="6"/>
      <c r="F366" s="7"/>
      <c r="G366" s="6"/>
      <c r="H366" s="5" t="s">
        <v>256</v>
      </c>
      <c r="I366" s="5" t="s">
        <v>227</v>
      </c>
      <c r="J366" s="5" t="s">
        <v>257</v>
      </c>
      <c r="K366" s="6"/>
      <c r="L366" s="5" t="s">
        <v>32</v>
      </c>
      <c r="M366" s="13">
        <v>42814</v>
      </c>
      <c r="N366" s="5" t="s">
        <v>51</v>
      </c>
      <c r="O366" s="9" t="s">
        <v>25</v>
      </c>
      <c r="P366" s="5">
        <v>2441788</v>
      </c>
      <c r="Q366" s="19">
        <f t="shared" si="2"/>
        <v>-30</v>
      </c>
      <c r="R366" s="10"/>
      <c r="S366" s="10"/>
      <c r="T366" s="10"/>
      <c r="U366" s="10"/>
      <c r="V366" s="10"/>
    </row>
    <row r="367" spans="1:22" ht="12.75" hidden="1" x14ac:dyDescent="0.2">
      <c r="A367" s="25">
        <v>42844</v>
      </c>
      <c r="B367" s="5" t="s">
        <v>57</v>
      </c>
      <c r="C367" s="5" t="s">
        <v>58</v>
      </c>
      <c r="D367" s="5" t="s">
        <v>59</v>
      </c>
      <c r="E367" s="6"/>
      <c r="F367" s="7"/>
      <c r="G367" s="5" t="s">
        <v>19</v>
      </c>
      <c r="H367" s="5" t="s">
        <v>93</v>
      </c>
      <c r="I367" s="5" t="s">
        <v>177</v>
      </c>
      <c r="J367" s="5">
        <v>48623</v>
      </c>
      <c r="K367" s="6"/>
      <c r="L367" s="5" t="s">
        <v>37</v>
      </c>
      <c r="M367" s="13">
        <v>42839</v>
      </c>
      <c r="N367" s="5" t="s">
        <v>33</v>
      </c>
      <c r="O367" s="9" t="s">
        <v>25</v>
      </c>
      <c r="P367" s="5">
        <v>2441825</v>
      </c>
      <c r="Q367" s="19">
        <f t="shared" si="2"/>
        <v>-5</v>
      </c>
      <c r="R367" s="10"/>
      <c r="S367" s="10"/>
      <c r="T367" s="10"/>
      <c r="U367" s="10"/>
      <c r="V367" s="10"/>
    </row>
    <row r="368" spans="1:22" ht="12.75" hidden="1" x14ac:dyDescent="0.2">
      <c r="A368" s="25">
        <v>42844</v>
      </c>
      <c r="B368" s="5" t="s">
        <v>34</v>
      </c>
      <c r="C368" s="6"/>
      <c r="D368" s="5" t="s">
        <v>35</v>
      </c>
      <c r="E368" s="6"/>
      <c r="F368" s="7"/>
      <c r="G368" s="5" t="s">
        <v>19</v>
      </c>
      <c r="H368" s="5" t="s">
        <v>36</v>
      </c>
      <c r="I368" s="5" t="s">
        <v>31</v>
      </c>
      <c r="J368" s="5">
        <v>62025</v>
      </c>
      <c r="K368" s="6"/>
      <c r="L368" s="5" t="s">
        <v>37</v>
      </c>
      <c r="M368" s="13">
        <v>42845</v>
      </c>
      <c r="N368" s="5" t="s">
        <v>33</v>
      </c>
      <c r="O368" s="9" t="s">
        <v>25</v>
      </c>
      <c r="P368" s="5">
        <v>2441830</v>
      </c>
      <c r="Q368" s="19">
        <f t="shared" si="2"/>
        <v>1</v>
      </c>
      <c r="R368" s="10"/>
      <c r="S368" s="10"/>
      <c r="T368" s="10"/>
      <c r="U368" s="10"/>
      <c r="V368" s="10"/>
    </row>
    <row r="369" spans="1:22" ht="12.75" hidden="1" x14ac:dyDescent="0.2">
      <c r="A369" s="25">
        <v>42844</v>
      </c>
      <c r="B369" s="5" t="s">
        <v>34</v>
      </c>
      <c r="C369" s="6"/>
      <c r="D369" s="5" t="s">
        <v>206</v>
      </c>
      <c r="E369" s="6"/>
      <c r="F369" s="7"/>
      <c r="G369" s="6"/>
      <c r="H369" s="5" t="s">
        <v>129</v>
      </c>
      <c r="I369" s="5" t="s">
        <v>79</v>
      </c>
      <c r="J369" s="5" t="s">
        <v>207</v>
      </c>
      <c r="K369" s="6"/>
      <c r="L369" s="5" t="s">
        <v>32</v>
      </c>
      <c r="M369" s="13">
        <v>42840</v>
      </c>
      <c r="N369" s="5" t="s">
        <v>33</v>
      </c>
      <c r="O369" s="9" t="s">
        <v>25</v>
      </c>
      <c r="P369" s="5">
        <v>2441982</v>
      </c>
      <c r="Q369" s="19">
        <f t="shared" si="2"/>
        <v>-4</v>
      </c>
      <c r="R369" s="10"/>
      <c r="S369" s="10"/>
      <c r="T369" s="10"/>
      <c r="U369" s="10"/>
      <c r="V369" s="10"/>
    </row>
    <row r="370" spans="1:22" ht="12.75" hidden="1" x14ac:dyDescent="0.2">
      <c r="A370" s="25">
        <v>42844</v>
      </c>
      <c r="B370" s="5" t="s">
        <v>57</v>
      </c>
      <c r="C370" s="5" t="s">
        <v>58</v>
      </c>
      <c r="D370" s="5" t="s">
        <v>59</v>
      </c>
      <c r="E370" s="6"/>
      <c r="F370" s="7"/>
      <c r="G370" s="5" t="s">
        <v>19</v>
      </c>
      <c r="H370" s="5" t="s">
        <v>78</v>
      </c>
      <c r="I370" s="5" t="s">
        <v>89</v>
      </c>
      <c r="J370" s="5" t="s">
        <v>213</v>
      </c>
      <c r="K370" s="6"/>
      <c r="L370" s="5" t="s">
        <v>32</v>
      </c>
      <c r="M370" s="13">
        <v>42844</v>
      </c>
      <c r="N370" s="5" t="s">
        <v>67</v>
      </c>
      <c r="O370" s="9" t="s">
        <v>25</v>
      </c>
      <c r="P370" s="5">
        <v>2442124</v>
      </c>
      <c r="Q370" s="19">
        <f t="shared" si="2"/>
        <v>0</v>
      </c>
      <c r="R370" s="10"/>
      <c r="S370" s="10"/>
      <c r="T370" s="10"/>
      <c r="U370" s="10"/>
      <c r="V370" s="10"/>
    </row>
    <row r="371" spans="1:22" ht="12.75" hidden="1" x14ac:dyDescent="0.2">
      <c r="A371" s="25">
        <v>42844</v>
      </c>
      <c r="B371" s="5" t="s">
        <v>38</v>
      </c>
      <c r="C371" s="5" t="s">
        <v>39</v>
      </c>
      <c r="D371" s="5" t="s">
        <v>52</v>
      </c>
      <c r="E371" s="6"/>
      <c r="F371" s="7"/>
      <c r="G371" s="6"/>
      <c r="H371" s="5" t="s">
        <v>126</v>
      </c>
      <c r="I371" s="5" t="s">
        <v>99</v>
      </c>
      <c r="J371" s="5">
        <v>19422</v>
      </c>
      <c r="K371" s="6"/>
      <c r="L371" s="5" t="s">
        <v>47</v>
      </c>
      <c r="M371" s="13">
        <v>42814</v>
      </c>
      <c r="N371" s="5" t="s">
        <v>33</v>
      </c>
      <c r="O371" s="9" t="s">
        <v>25</v>
      </c>
      <c r="P371" s="5">
        <v>2442270</v>
      </c>
      <c r="Q371" s="19">
        <f t="shared" si="2"/>
        <v>-30</v>
      </c>
      <c r="R371" s="10"/>
      <c r="S371" s="10"/>
      <c r="T371" s="10"/>
      <c r="U371" s="10"/>
      <c r="V371" s="10"/>
    </row>
    <row r="372" spans="1:22" ht="12.75" hidden="1" x14ac:dyDescent="0.2">
      <c r="A372" s="25">
        <v>42844</v>
      </c>
      <c r="B372" s="5" t="s">
        <v>38</v>
      </c>
      <c r="C372" s="5" t="s">
        <v>82</v>
      </c>
      <c r="D372" s="5" t="s">
        <v>40</v>
      </c>
      <c r="E372" s="6"/>
      <c r="F372" s="7"/>
      <c r="G372" s="6"/>
      <c r="H372" s="5" t="s">
        <v>55</v>
      </c>
      <c r="I372" s="5" t="s">
        <v>43</v>
      </c>
      <c r="J372" s="5" t="s">
        <v>333</v>
      </c>
      <c r="K372" s="6"/>
      <c r="L372" s="5" t="s">
        <v>32</v>
      </c>
      <c r="M372" s="13">
        <v>42814</v>
      </c>
      <c r="N372" s="5" t="s">
        <v>51</v>
      </c>
      <c r="O372" s="9" t="s">
        <v>25</v>
      </c>
      <c r="P372" s="5">
        <v>2442478</v>
      </c>
      <c r="Q372" s="19">
        <f t="shared" si="2"/>
        <v>-30</v>
      </c>
      <c r="R372" s="10"/>
      <c r="S372" s="10"/>
      <c r="T372" s="10"/>
      <c r="U372" s="10"/>
      <c r="V372" s="10"/>
    </row>
    <row r="373" spans="1:22" ht="12.75" hidden="1" x14ac:dyDescent="0.2">
      <c r="A373" s="25">
        <v>42844</v>
      </c>
      <c r="B373" s="5" t="s">
        <v>38</v>
      </c>
      <c r="C373" s="5" t="s">
        <v>62</v>
      </c>
      <c r="D373" s="5" t="s">
        <v>52</v>
      </c>
      <c r="E373" s="6"/>
      <c r="F373" s="7"/>
      <c r="G373" s="5" t="s">
        <v>19</v>
      </c>
      <c r="H373" s="5" t="s">
        <v>88</v>
      </c>
      <c r="I373" s="5" t="s">
        <v>89</v>
      </c>
      <c r="J373" s="5" t="s">
        <v>90</v>
      </c>
      <c r="K373" s="6"/>
      <c r="L373" s="5" t="s">
        <v>32</v>
      </c>
      <c r="M373" s="13">
        <v>42845</v>
      </c>
      <c r="N373" s="5" t="s">
        <v>33</v>
      </c>
      <c r="O373" s="9" t="s">
        <v>25</v>
      </c>
      <c r="P373" s="5">
        <v>2442733</v>
      </c>
      <c r="Q373" s="19">
        <f t="shared" si="2"/>
        <v>1</v>
      </c>
      <c r="R373" s="10"/>
      <c r="S373" s="10"/>
      <c r="T373" s="10"/>
      <c r="U373" s="10"/>
      <c r="V373" s="10"/>
    </row>
    <row r="374" spans="1:22" ht="12.75" hidden="1" x14ac:dyDescent="0.2">
      <c r="A374" s="25">
        <v>42844</v>
      </c>
      <c r="B374" s="5" t="s">
        <v>57</v>
      </c>
      <c r="C374" s="5" t="s">
        <v>58</v>
      </c>
      <c r="D374" s="5" t="s">
        <v>163</v>
      </c>
      <c r="E374" s="6"/>
      <c r="F374" s="7"/>
      <c r="G374" s="5" t="s">
        <v>19</v>
      </c>
      <c r="H374" s="5" t="s">
        <v>55</v>
      </c>
      <c r="I374" s="5" t="s">
        <v>164</v>
      </c>
      <c r="J374" s="5" t="s">
        <v>165</v>
      </c>
      <c r="K374" s="5" t="s">
        <v>22</v>
      </c>
      <c r="L374" s="5" t="s">
        <v>32</v>
      </c>
      <c r="M374" s="13">
        <v>42814</v>
      </c>
      <c r="N374" s="5" t="s">
        <v>33</v>
      </c>
      <c r="O374" s="9" t="s">
        <v>25</v>
      </c>
      <c r="P374" s="5">
        <v>2442864</v>
      </c>
      <c r="Q374" s="19">
        <f t="shared" si="2"/>
        <v>-30</v>
      </c>
      <c r="R374" s="10"/>
      <c r="S374" s="10"/>
      <c r="T374" s="10"/>
      <c r="U374" s="10"/>
      <c r="V374" s="10"/>
    </row>
    <row r="375" spans="1:22" ht="12.75" hidden="1" x14ac:dyDescent="0.2">
      <c r="A375" s="25">
        <v>42844</v>
      </c>
      <c r="B375" s="5" t="s">
        <v>57</v>
      </c>
      <c r="C375" s="5" t="s">
        <v>92</v>
      </c>
      <c r="D375" s="5" t="s">
        <v>86</v>
      </c>
      <c r="E375" s="6"/>
      <c r="F375" s="7"/>
      <c r="G375" s="6"/>
      <c r="H375" s="5" t="s">
        <v>119</v>
      </c>
      <c r="I375" s="5" t="s">
        <v>178</v>
      </c>
      <c r="J375" s="5" t="s">
        <v>179</v>
      </c>
      <c r="K375" s="5" t="s">
        <v>22</v>
      </c>
      <c r="L375" s="5" t="s">
        <v>32</v>
      </c>
      <c r="M375" s="13">
        <v>42844</v>
      </c>
      <c r="N375" s="5" t="s">
        <v>33</v>
      </c>
      <c r="O375" s="9" t="s">
        <v>25</v>
      </c>
      <c r="P375" s="5">
        <v>2442917</v>
      </c>
      <c r="Q375" s="19">
        <f t="shared" si="2"/>
        <v>0</v>
      </c>
      <c r="R375" s="10"/>
      <c r="S375" s="10"/>
      <c r="T375" s="10"/>
      <c r="U375" s="10"/>
      <c r="V375" s="10"/>
    </row>
    <row r="376" spans="1:22" ht="12.75" hidden="1" x14ac:dyDescent="0.2">
      <c r="A376" s="25">
        <v>42844</v>
      </c>
      <c r="B376" s="5" t="s">
        <v>34</v>
      </c>
      <c r="C376" s="6"/>
      <c r="D376" s="5" t="s">
        <v>301</v>
      </c>
      <c r="E376" s="6"/>
      <c r="F376" s="7"/>
      <c r="G376" s="5" t="s">
        <v>19</v>
      </c>
      <c r="H376" s="5" t="s">
        <v>36</v>
      </c>
      <c r="I376" s="5" t="s">
        <v>127</v>
      </c>
      <c r="J376" s="5">
        <v>20009</v>
      </c>
      <c r="K376" s="5" t="s">
        <v>115</v>
      </c>
      <c r="L376" s="5" t="s">
        <v>32</v>
      </c>
      <c r="M376" s="13">
        <v>42846</v>
      </c>
      <c r="N376" s="5" t="s">
        <v>24</v>
      </c>
      <c r="O376" s="9" t="s">
        <v>25</v>
      </c>
      <c r="P376" s="5">
        <v>2443056</v>
      </c>
      <c r="Q376" s="19">
        <f t="shared" si="2"/>
        <v>2</v>
      </c>
      <c r="R376" s="10"/>
      <c r="S376" s="10"/>
      <c r="T376" s="10"/>
      <c r="U376" s="10"/>
      <c r="V376" s="10"/>
    </row>
    <row r="377" spans="1:22" ht="12.75" hidden="1" x14ac:dyDescent="0.2">
      <c r="A377" s="25">
        <v>42844</v>
      </c>
      <c r="B377" s="5" t="s">
        <v>34</v>
      </c>
      <c r="C377" s="6"/>
      <c r="D377" s="5" t="s">
        <v>35</v>
      </c>
      <c r="E377" s="6"/>
      <c r="F377" s="7"/>
      <c r="G377" s="6"/>
      <c r="H377" s="5" t="s">
        <v>166</v>
      </c>
      <c r="I377" s="5" t="s">
        <v>89</v>
      </c>
      <c r="J377" s="5">
        <v>30030</v>
      </c>
      <c r="K377" s="6"/>
      <c r="L377" s="5" t="s">
        <v>37</v>
      </c>
      <c r="M377" s="13">
        <v>42695</v>
      </c>
      <c r="N377" s="5" t="s">
        <v>67</v>
      </c>
      <c r="O377" s="9" t="s">
        <v>25</v>
      </c>
      <c r="P377" s="5">
        <v>2443256</v>
      </c>
      <c r="Q377" s="19">
        <f t="shared" si="2"/>
        <v>-149</v>
      </c>
      <c r="R377" s="10"/>
      <c r="S377" s="10"/>
      <c r="T377" s="10"/>
      <c r="U377" s="10"/>
      <c r="V377" s="10"/>
    </row>
    <row r="378" spans="1:22" ht="12.75" hidden="1" x14ac:dyDescent="0.2">
      <c r="A378" s="25">
        <v>42844</v>
      </c>
      <c r="B378" s="5" t="s">
        <v>69</v>
      </c>
      <c r="C378" s="5" t="s">
        <v>95</v>
      </c>
      <c r="D378" s="5" t="s">
        <v>96</v>
      </c>
      <c r="E378" s="5" t="s">
        <v>97</v>
      </c>
      <c r="F378" s="7"/>
      <c r="G378" s="6"/>
      <c r="H378" s="5" t="s">
        <v>98</v>
      </c>
      <c r="I378" s="5" t="s">
        <v>99</v>
      </c>
      <c r="J378" s="5" t="s">
        <v>100</v>
      </c>
      <c r="K378" s="6"/>
      <c r="L378" s="5" t="s">
        <v>32</v>
      </c>
      <c r="M378" s="13">
        <v>42844</v>
      </c>
      <c r="N378" s="5" t="s">
        <v>33</v>
      </c>
      <c r="O378" s="9" t="s">
        <v>25</v>
      </c>
      <c r="P378" s="5">
        <v>2443388</v>
      </c>
      <c r="Q378" s="19">
        <f t="shared" si="2"/>
        <v>0</v>
      </c>
      <c r="R378" s="10"/>
      <c r="S378" s="10"/>
      <c r="T378" s="10"/>
      <c r="U378" s="10"/>
      <c r="V378" s="10"/>
    </row>
    <row r="379" spans="1:22" ht="12.75" hidden="1" x14ac:dyDescent="0.2">
      <c r="A379" s="25">
        <v>42844</v>
      </c>
      <c r="B379" s="5" t="s">
        <v>34</v>
      </c>
      <c r="C379" s="6"/>
      <c r="D379" s="5" t="s">
        <v>35</v>
      </c>
      <c r="E379" s="6"/>
      <c r="F379" s="7"/>
      <c r="G379" s="5" t="s">
        <v>19</v>
      </c>
      <c r="H379" s="5" t="s">
        <v>55</v>
      </c>
      <c r="I379" s="5" t="s">
        <v>43</v>
      </c>
      <c r="J379" s="5">
        <v>93550</v>
      </c>
      <c r="K379" s="6"/>
      <c r="L379" s="5" t="s">
        <v>32</v>
      </c>
      <c r="M379" s="13">
        <v>42844</v>
      </c>
      <c r="N379" s="5" t="s">
        <v>33</v>
      </c>
      <c r="O379" s="9" t="s">
        <v>25</v>
      </c>
      <c r="P379" s="5">
        <v>2443560</v>
      </c>
      <c r="Q379" s="19">
        <f t="shared" si="2"/>
        <v>0</v>
      </c>
      <c r="R379" s="10"/>
      <c r="S379" s="10"/>
      <c r="T379" s="10"/>
      <c r="U379" s="10"/>
      <c r="V379" s="10"/>
    </row>
    <row r="380" spans="1:22" ht="12.75" hidden="1" x14ac:dyDescent="0.2">
      <c r="A380" s="25">
        <v>42844</v>
      </c>
      <c r="B380" s="5" t="s">
        <v>34</v>
      </c>
      <c r="C380" s="6"/>
      <c r="D380" s="5" t="s">
        <v>171</v>
      </c>
      <c r="E380" s="6"/>
      <c r="F380" s="7"/>
      <c r="G380" s="5" t="s">
        <v>19</v>
      </c>
      <c r="H380" s="5" t="s">
        <v>36</v>
      </c>
      <c r="I380" s="5" t="s">
        <v>50</v>
      </c>
      <c r="J380" s="5">
        <v>10001</v>
      </c>
      <c r="K380" s="6"/>
      <c r="L380" s="5" t="s">
        <v>47</v>
      </c>
      <c r="M380" s="13">
        <v>42840</v>
      </c>
      <c r="N380" s="5" t="s">
        <v>33</v>
      </c>
      <c r="O380" s="9" t="s">
        <v>25</v>
      </c>
      <c r="P380" s="5">
        <v>2443667</v>
      </c>
      <c r="Q380" s="19">
        <f t="shared" si="2"/>
        <v>-4</v>
      </c>
      <c r="R380" s="10"/>
      <c r="S380" s="10"/>
      <c r="T380" s="10"/>
      <c r="U380" s="10"/>
      <c r="V380" s="10"/>
    </row>
    <row r="381" spans="1:22" ht="12.75" hidden="1" x14ac:dyDescent="0.2">
      <c r="A381" s="25">
        <v>42845</v>
      </c>
      <c r="B381" s="5" t="s">
        <v>57</v>
      </c>
      <c r="C381" s="5" t="s">
        <v>58</v>
      </c>
      <c r="D381" s="5" t="s">
        <v>86</v>
      </c>
      <c r="E381" s="6"/>
      <c r="F381" s="7"/>
      <c r="G381" s="6"/>
      <c r="H381" s="5" t="s">
        <v>93</v>
      </c>
      <c r="I381" s="5" t="s">
        <v>79</v>
      </c>
      <c r="J381" s="5" t="s">
        <v>207</v>
      </c>
      <c r="K381" s="6"/>
      <c r="L381" s="5" t="s">
        <v>32</v>
      </c>
      <c r="M381" s="13">
        <v>42840</v>
      </c>
      <c r="N381" s="5" t="s">
        <v>51</v>
      </c>
      <c r="O381" s="9" t="s">
        <v>25</v>
      </c>
      <c r="P381" s="5">
        <v>2443787</v>
      </c>
      <c r="Q381" s="19">
        <f t="shared" si="2"/>
        <v>-5</v>
      </c>
      <c r="R381" s="10"/>
      <c r="S381" s="10"/>
      <c r="T381" s="10"/>
      <c r="U381" s="10"/>
      <c r="V381" s="10"/>
    </row>
    <row r="382" spans="1:22" ht="12.75" hidden="1" x14ac:dyDescent="0.2">
      <c r="A382" s="25">
        <v>42845</v>
      </c>
      <c r="B382" s="5" t="s">
        <v>69</v>
      </c>
      <c r="C382" s="5" t="s">
        <v>95</v>
      </c>
      <c r="D382" s="5" t="s">
        <v>96</v>
      </c>
      <c r="E382" s="5" t="s">
        <v>142</v>
      </c>
      <c r="F382" s="7"/>
      <c r="G382" s="6"/>
      <c r="H382" s="5" t="s">
        <v>98</v>
      </c>
      <c r="I382" s="5" t="s">
        <v>105</v>
      </c>
      <c r="J382" s="5" t="s">
        <v>351</v>
      </c>
      <c r="K382" s="6"/>
      <c r="L382" s="5" t="s">
        <v>32</v>
      </c>
      <c r="M382" s="13">
        <v>42695</v>
      </c>
      <c r="N382" s="5" t="s">
        <v>33</v>
      </c>
      <c r="O382" s="9" t="s">
        <v>25</v>
      </c>
      <c r="P382" s="5">
        <v>2443963</v>
      </c>
      <c r="Q382" s="19">
        <f t="shared" si="2"/>
        <v>-150</v>
      </c>
      <c r="R382" s="10"/>
      <c r="S382" s="10"/>
      <c r="T382" s="10"/>
      <c r="U382" s="10"/>
      <c r="V382" s="10"/>
    </row>
    <row r="383" spans="1:22" ht="12.75" hidden="1" x14ac:dyDescent="0.2">
      <c r="A383" s="25">
        <v>42845</v>
      </c>
      <c r="B383" s="5" t="s">
        <v>38</v>
      </c>
      <c r="C383" s="5" t="s">
        <v>182</v>
      </c>
      <c r="D383" s="5" t="s">
        <v>52</v>
      </c>
      <c r="E383" s="6"/>
      <c r="F383" s="7"/>
      <c r="G383" s="6"/>
      <c r="H383" s="5" t="s">
        <v>126</v>
      </c>
      <c r="I383" s="5" t="s">
        <v>31</v>
      </c>
      <c r="J383" s="5">
        <v>60130</v>
      </c>
      <c r="K383" s="6"/>
      <c r="L383" s="5" t="s">
        <v>37</v>
      </c>
      <c r="M383" s="13">
        <v>42814</v>
      </c>
      <c r="N383" s="5" t="s">
        <v>51</v>
      </c>
      <c r="O383" s="9" t="s">
        <v>25</v>
      </c>
      <c r="P383" s="5">
        <v>2444064</v>
      </c>
      <c r="Q383" s="19">
        <f t="shared" si="2"/>
        <v>-31</v>
      </c>
      <c r="R383" s="10"/>
      <c r="S383" s="10"/>
      <c r="T383" s="10"/>
      <c r="U383" s="10"/>
      <c r="V383" s="10"/>
    </row>
    <row r="384" spans="1:22" ht="12.75" hidden="1" x14ac:dyDescent="0.2">
      <c r="A384" s="25">
        <v>42845</v>
      </c>
      <c r="B384" s="5" t="s">
        <v>101</v>
      </c>
      <c r="C384" s="5" t="s">
        <v>107</v>
      </c>
      <c r="D384" s="5" t="s">
        <v>167</v>
      </c>
      <c r="E384" s="6"/>
      <c r="F384" s="7"/>
      <c r="G384" s="5" t="s">
        <v>19</v>
      </c>
      <c r="H384" s="5" t="s">
        <v>201</v>
      </c>
      <c r="I384" s="5" t="s">
        <v>21</v>
      </c>
      <c r="J384" s="5" t="s">
        <v>208</v>
      </c>
      <c r="K384" s="5" t="s">
        <v>115</v>
      </c>
      <c r="L384" s="5" t="s">
        <v>32</v>
      </c>
      <c r="M384" s="13">
        <v>42845</v>
      </c>
      <c r="N384" s="5" t="s">
        <v>24</v>
      </c>
      <c r="O384" s="9" t="s">
        <v>25</v>
      </c>
      <c r="P384" s="5">
        <v>2444123</v>
      </c>
      <c r="Q384" s="19">
        <f t="shared" si="2"/>
        <v>0</v>
      </c>
      <c r="R384" s="10"/>
      <c r="S384" s="10"/>
      <c r="T384" s="10"/>
      <c r="U384" s="10"/>
      <c r="V384" s="10"/>
    </row>
    <row r="385" spans="1:22" ht="12.75" hidden="1" x14ac:dyDescent="0.2">
      <c r="A385" s="25">
        <v>42845</v>
      </c>
      <c r="B385" s="5" t="s">
        <v>26</v>
      </c>
      <c r="C385" s="5" t="s">
        <v>233</v>
      </c>
      <c r="D385" s="5" t="s">
        <v>199</v>
      </c>
      <c r="E385" s="5" t="s">
        <v>228</v>
      </c>
      <c r="F385" s="7"/>
      <c r="G385" s="6"/>
      <c r="H385" s="5" t="s">
        <v>234</v>
      </c>
      <c r="I385" s="5" t="s">
        <v>21</v>
      </c>
      <c r="J385" s="5" t="s">
        <v>208</v>
      </c>
      <c r="K385" s="6"/>
      <c r="L385" s="5" t="s">
        <v>32</v>
      </c>
      <c r="M385" s="13">
        <v>42845</v>
      </c>
      <c r="N385" s="5" t="s">
        <v>33</v>
      </c>
      <c r="O385" s="9" t="s">
        <v>25</v>
      </c>
      <c r="P385" s="5">
        <v>2444285</v>
      </c>
      <c r="Q385" s="19">
        <f t="shared" si="2"/>
        <v>0</v>
      </c>
      <c r="R385" s="10"/>
      <c r="S385" s="10"/>
      <c r="T385" s="10"/>
      <c r="U385" s="10"/>
      <c r="V385" s="10"/>
    </row>
    <row r="386" spans="1:22" ht="12.75" hidden="1" x14ac:dyDescent="0.2">
      <c r="A386" s="25">
        <v>42845</v>
      </c>
      <c r="B386" s="5" t="s">
        <v>26</v>
      </c>
      <c r="C386" s="5" t="s">
        <v>134</v>
      </c>
      <c r="D386" s="5" t="s">
        <v>199</v>
      </c>
      <c r="E386" s="5" t="s">
        <v>228</v>
      </c>
      <c r="F386" s="7"/>
      <c r="G386" s="6"/>
      <c r="H386" s="5" t="s">
        <v>136</v>
      </c>
      <c r="I386" s="5" t="s">
        <v>202</v>
      </c>
      <c r="J386" s="5">
        <v>89156</v>
      </c>
      <c r="K386" s="6"/>
      <c r="L386" s="5" t="s">
        <v>32</v>
      </c>
      <c r="M386" s="13">
        <v>42513</v>
      </c>
      <c r="N386" s="5" t="s">
        <v>33</v>
      </c>
      <c r="O386" s="9" t="s">
        <v>25</v>
      </c>
      <c r="P386" s="5">
        <v>2444349</v>
      </c>
      <c r="Q386" s="19">
        <f t="shared" si="2"/>
        <v>-332</v>
      </c>
      <c r="R386" s="10"/>
      <c r="S386" s="10"/>
      <c r="T386" s="10"/>
      <c r="U386" s="10"/>
      <c r="V386" s="10"/>
    </row>
    <row r="387" spans="1:22" ht="12.75" hidden="1" x14ac:dyDescent="0.2">
      <c r="A387" s="25">
        <v>42845</v>
      </c>
      <c r="B387" s="5" t="s">
        <v>75</v>
      </c>
      <c r="C387" s="5" t="s">
        <v>76</v>
      </c>
      <c r="D387" s="5" t="s">
        <v>77</v>
      </c>
      <c r="E387" s="6"/>
      <c r="F387" s="7"/>
      <c r="G387" s="5" t="s">
        <v>19</v>
      </c>
      <c r="H387" s="5" t="s">
        <v>78</v>
      </c>
      <c r="I387" s="5" t="s">
        <v>79</v>
      </c>
      <c r="J387" s="5" t="s">
        <v>80</v>
      </c>
      <c r="K387" s="6"/>
      <c r="L387" s="5" t="s">
        <v>32</v>
      </c>
      <c r="M387" s="13">
        <v>42845</v>
      </c>
      <c r="N387" s="5" t="s">
        <v>33</v>
      </c>
      <c r="O387" s="9" t="s">
        <v>25</v>
      </c>
      <c r="P387" s="5">
        <v>2444452</v>
      </c>
      <c r="Q387" s="19">
        <f t="shared" si="2"/>
        <v>0</v>
      </c>
      <c r="R387" s="10"/>
      <c r="S387" s="10"/>
      <c r="T387" s="10"/>
      <c r="U387" s="10"/>
      <c r="V387" s="10"/>
    </row>
    <row r="388" spans="1:22" ht="12.75" hidden="1" x14ac:dyDescent="0.2">
      <c r="A388" s="25">
        <v>42845</v>
      </c>
      <c r="B388" s="5" t="s">
        <v>57</v>
      </c>
      <c r="C388" s="5" t="s">
        <v>58</v>
      </c>
      <c r="D388" s="5" t="s">
        <v>163</v>
      </c>
      <c r="E388" s="6"/>
      <c r="F388" s="7"/>
      <c r="G388" s="5" t="s">
        <v>41</v>
      </c>
      <c r="H388" s="5" t="s">
        <v>119</v>
      </c>
      <c r="I388" s="5" t="s">
        <v>202</v>
      </c>
      <c r="J388" s="5" t="s">
        <v>203</v>
      </c>
      <c r="K388" s="6"/>
      <c r="L388" s="5" t="s">
        <v>32</v>
      </c>
      <c r="M388" s="13">
        <v>42513</v>
      </c>
      <c r="N388" s="5" t="s">
        <v>33</v>
      </c>
      <c r="O388" s="9" t="s">
        <v>25</v>
      </c>
      <c r="P388" s="5">
        <v>2444547</v>
      </c>
      <c r="Q388" s="19">
        <f t="shared" si="2"/>
        <v>-332</v>
      </c>
      <c r="R388" s="10"/>
      <c r="S388" s="10"/>
      <c r="T388" s="10"/>
      <c r="U388" s="10"/>
      <c r="V388" s="10"/>
    </row>
    <row r="389" spans="1:22" ht="12.75" hidden="1" x14ac:dyDescent="0.2">
      <c r="A389" s="25">
        <v>42846</v>
      </c>
      <c r="B389" s="5" t="s">
        <v>26</v>
      </c>
      <c r="C389" s="5" t="s">
        <v>34</v>
      </c>
      <c r="D389" s="5" t="s">
        <v>28</v>
      </c>
      <c r="E389" s="5" t="s">
        <v>48</v>
      </c>
      <c r="F389" s="7"/>
      <c r="G389" s="6"/>
      <c r="H389" s="5" t="s">
        <v>204</v>
      </c>
      <c r="I389" s="5" t="s">
        <v>21</v>
      </c>
      <c r="J389" s="5" t="s">
        <v>205</v>
      </c>
      <c r="K389" s="6"/>
      <c r="L389" s="5" t="s">
        <v>32</v>
      </c>
      <c r="M389" s="13">
        <v>42695</v>
      </c>
      <c r="N389" s="5" t="s">
        <v>33</v>
      </c>
      <c r="O389" s="9" t="s">
        <v>25</v>
      </c>
      <c r="P389" s="5">
        <v>2444577</v>
      </c>
      <c r="Q389" s="19">
        <f t="shared" si="2"/>
        <v>-151</v>
      </c>
      <c r="R389" s="10"/>
      <c r="S389" s="10"/>
      <c r="T389" s="10"/>
      <c r="U389" s="10"/>
      <c r="V389" s="10"/>
    </row>
    <row r="390" spans="1:22" ht="12.75" hidden="1" x14ac:dyDescent="0.2">
      <c r="A390" s="25">
        <v>42846</v>
      </c>
      <c r="B390" s="5" t="s">
        <v>38</v>
      </c>
      <c r="C390" s="5" t="s">
        <v>62</v>
      </c>
      <c r="D390" s="5" t="s">
        <v>52</v>
      </c>
      <c r="E390" s="6"/>
      <c r="F390" s="7"/>
      <c r="G390" s="6"/>
      <c r="H390" s="5" t="s">
        <v>150</v>
      </c>
      <c r="I390" s="5" t="s">
        <v>151</v>
      </c>
      <c r="J390" s="5" t="s">
        <v>152</v>
      </c>
      <c r="K390" s="5" t="s">
        <v>22</v>
      </c>
      <c r="L390" s="5" t="s">
        <v>32</v>
      </c>
      <c r="M390" s="13">
        <v>42692</v>
      </c>
      <c r="N390" s="5" t="s">
        <v>33</v>
      </c>
      <c r="O390" s="9" t="s">
        <v>25</v>
      </c>
      <c r="P390" s="5">
        <v>2444582</v>
      </c>
      <c r="Q390" s="19">
        <f t="shared" si="2"/>
        <v>-154</v>
      </c>
      <c r="R390" s="10"/>
      <c r="S390" s="10"/>
      <c r="T390" s="10"/>
      <c r="U390" s="10"/>
      <c r="V390" s="10"/>
    </row>
    <row r="391" spans="1:22" ht="12.75" hidden="1" x14ac:dyDescent="0.2">
      <c r="A391" s="25">
        <v>42845</v>
      </c>
      <c r="B391" s="5" t="s">
        <v>57</v>
      </c>
      <c r="C391" s="5" t="s">
        <v>58</v>
      </c>
      <c r="D391" s="5" t="s">
        <v>163</v>
      </c>
      <c r="E391" s="6"/>
      <c r="F391" s="7"/>
      <c r="G391" s="5" t="s">
        <v>41</v>
      </c>
      <c r="H391" s="5" t="s">
        <v>327</v>
      </c>
      <c r="I391" s="5" t="s">
        <v>43</v>
      </c>
      <c r="J391" s="5">
        <v>92694</v>
      </c>
      <c r="K391" s="6"/>
      <c r="L391" s="5" t="s">
        <v>32</v>
      </c>
      <c r="M391" s="13">
        <v>42839</v>
      </c>
      <c r="N391" s="5" t="s">
        <v>33</v>
      </c>
      <c r="O391" s="9" t="s">
        <v>25</v>
      </c>
      <c r="P391" s="5">
        <v>2444609</v>
      </c>
      <c r="Q391" s="19">
        <f t="shared" si="2"/>
        <v>-6</v>
      </c>
      <c r="R391" s="10"/>
      <c r="S391" s="10"/>
      <c r="T391" s="10"/>
      <c r="U391" s="10"/>
      <c r="V391" s="10"/>
    </row>
    <row r="392" spans="1:22" ht="12.75" hidden="1" x14ac:dyDescent="0.2">
      <c r="A392" s="25">
        <v>42845</v>
      </c>
      <c r="B392" s="5" t="s">
        <v>101</v>
      </c>
      <c r="C392" s="5" t="s">
        <v>107</v>
      </c>
      <c r="D392" s="5" t="s">
        <v>103</v>
      </c>
      <c r="E392" s="6"/>
      <c r="F392" s="7"/>
      <c r="G392" s="6"/>
      <c r="H392" s="5" t="s">
        <v>93</v>
      </c>
      <c r="I392" s="5" t="s">
        <v>105</v>
      </c>
      <c r="J392" s="5" t="s">
        <v>344</v>
      </c>
      <c r="K392" s="6"/>
      <c r="L392" s="5" t="s">
        <v>32</v>
      </c>
      <c r="M392" s="13">
        <v>42845</v>
      </c>
      <c r="N392" s="5" t="s">
        <v>51</v>
      </c>
      <c r="O392" s="9" t="s">
        <v>25</v>
      </c>
      <c r="P392" s="5">
        <v>2444625</v>
      </c>
      <c r="Q392" s="19">
        <f t="shared" si="2"/>
        <v>0</v>
      </c>
      <c r="R392" s="10"/>
      <c r="S392" s="10"/>
      <c r="T392" s="10"/>
      <c r="U392" s="10"/>
      <c r="V392" s="10"/>
    </row>
    <row r="393" spans="1:22" ht="12.75" hidden="1" x14ac:dyDescent="0.2">
      <c r="A393" s="25">
        <v>42845</v>
      </c>
      <c r="B393" s="5" t="s">
        <v>101</v>
      </c>
      <c r="C393" s="5" t="s">
        <v>107</v>
      </c>
      <c r="D393" s="5" t="s">
        <v>103</v>
      </c>
      <c r="E393" s="6"/>
      <c r="F393" s="7"/>
      <c r="G393" s="6"/>
      <c r="H393" s="5" t="s">
        <v>108</v>
      </c>
      <c r="I393" s="5" t="s">
        <v>21</v>
      </c>
      <c r="J393" s="5">
        <v>78840</v>
      </c>
      <c r="K393" s="6"/>
      <c r="L393" s="5" t="s">
        <v>32</v>
      </c>
      <c r="M393" s="13">
        <v>42513</v>
      </c>
      <c r="N393" s="5" t="s">
        <v>33</v>
      </c>
      <c r="O393" s="9" t="s">
        <v>25</v>
      </c>
      <c r="P393" s="5">
        <v>2444661</v>
      </c>
      <c r="Q393" s="19">
        <f t="shared" si="2"/>
        <v>-332</v>
      </c>
      <c r="R393" s="10"/>
      <c r="S393" s="10"/>
      <c r="T393" s="10"/>
      <c r="U393" s="10"/>
      <c r="V393" s="10"/>
    </row>
    <row r="394" spans="1:22" ht="12.75" hidden="1" x14ac:dyDescent="0.2">
      <c r="A394" s="25">
        <v>42846</v>
      </c>
      <c r="B394" s="5" t="s">
        <v>26</v>
      </c>
      <c r="C394" s="5" t="s">
        <v>134</v>
      </c>
      <c r="D394" s="5" t="s">
        <v>28</v>
      </c>
      <c r="E394" s="5" t="s">
        <v>135</v>
      </c>
      <c r="F394" s="7"/>
      <c r="G394" s="6"/>
      <c r="H394" s="5" t="s">
        <v>136</v>
      </c>
      <c r="I394" s="5" t="s">
        <v>21</v>
      </c>
      <c r="J394" s="5" t="s">
        <v>137</v>
      </c>
      <c r="K394" s="6"/>
      <c r="L394" s="5" t="s">
        <v>32</v>
      </c>
      <c r="M394" s="13">
        <v>42839</v>
      </c>
      <c r="N394" s="5" t="s">
        <v>33</v>
      </c>
      <c r="O394" s="9" t="s">
        <v>25</v>
      </c>
      <c r="P394" s="5">
        <v>2444768</v>
      </c>
      <c r="Q394" s="19">
        <f t="shared" si="2"/>
        <v>-7</v>
      </c>
      <c r="R394" s="10"/>
      <c r="S394" s="10"/>
      <c r="T394" s="10"/>
      <c r="U394" s="10"/>
      <c r="V394" s="10"/>
    </row>
    <row r="395" spans="1:22" ht="12.75" hidden="1" x14ac:dyDescent="0.2">
      <c r="A395" s="25">
        <v>42845</v>
      </c>
      <c r="B395" s="5" t="s">
        <v>26</v>
      </c>
      <c r="C395" s="5" t="s">
        <v>34</v>
      </c>
      <c r="D395" s="5" t="s">
        <v>199</v>
      </c>
      <c r="E395" s="5" t="s">
        <v>200</v>
      </c>
      <c r="F395" s="7"/>
      <c r="G395" s="5" t="s">
        <v>19</v>
      </c>
      <c r="H395" s="5" t="s">
        <v>201</v>
      </c>
      <c r="I395" s="5" t="s">
        <v>94</v>
      </c>
      <c r="J395" s="5">
        <v>25302</v>
      </c>
      <c r="K395" s="5" t="s">
        <v>183</v>
      </c>
      <c r="L395" s="5" t="s">
        <v>23</v>
      </c>
      <c r="M395" s="13">
        <v>42844</v>
      </c>
      <c r="N395" s="5" t="s">
        <v>67</v>
      </c>
      <c r="O395" s="9" t="s">
        <v>25</v>
      </c>
      <c r="P395" s="5">
        <v>2444790</v>
      </c>
      <c r="Q395" s="19">
        <f t="shared" si="2"/>
        <v>-1</v>
      </c>
      <c r="R395" s="10"/>
      <c r="S395" s="10"/>
      <c r="T395" s="10"/>
      <c r="U395" s="10"/>
      <c r="V395" s="10"/>
    </row>
    <row r="396" spans="1:22" ht="12.75" hidden="1" x14ac:dyDescent="0.2">
      <c r="A396" s="25">
        <v>42845</v>
      </c>
      <c r="B396" s="5" t="s">
        <v>34</v>
      </c>
      <c r="C396" s="6"/>
      <c r="D396" s="5" t="s">
        <v>112</v>
      </c>
      <c r="E396" s="6"/>
      <c r="F396" s="7"/>
      <c r="G396" s="5" t="s">
        <v>219</v>
      </c>
      <c r="H396" s="5" t="s">
        <v>60</v>
      </c>
      <c r="I396" s="5" t="s">
        <v>21</v>
      </c>
      <c r="J396" s="5">
        <v>78727</v>
      </c>
      <c r="K396" s="6"/>
      <c r="L396" s="5" t="s">
        <v>32</v>
      </c>
      <c r="M396" s="13">
        <v>42844</v>
      </c>
      <c r="N396" s="5" t="s">
        <v>67</v>
      </c>
      <c r="O396" s="9" t="s">
        <v>25</v>
      </c>
      <c r="P396" s="5">
        <v>2444855</v>
      </c>
      <c r="Q396" s="19">
        <f t="shared" si="2"/>
        <v>-1</v>
      </c>
      <c r="R396" s="10"/>
      <c r="S396" s="10"/>
      <c r="T396" s="10"/>
      <c r="U396" s="10"/>
      <c r="V396" s="10"/>
    </row>
    <row r="397" spans="1:22" ht="12.75" hidden="1" x14ac:dyDescent="0.2">
      <c r="A397" s="25">
        <v>42845</v>
      </c>
      <c r="B397" s="5" t="s">
        <v>26</v>
      </c>
      <c r="C397" s="5" t="s">
        <v>233</v>
      </c>
      <c r="D397" s="5" t="s">
        <v>28</v>
      </c>
      <c r="E397" s="5" t="s">
        <v>48</v>
      </c>
      <c r="F397" s="7"/>
      <c r="G397" s="6"/>
      <c r="H397" s="5" t="s">
        <v>274</v>
      </c>
      <c r="I397" s="5" t="s">
        <v>54</v>
      </c>
      <c r="J397" s="5" t="s">
        <v>275</v>
      </c>
      <c r="K397" s="6"/>
      <c r="L397" s="5" t="s">
        <v>32</v>
      </c>
      <c r="M397" s="13">
        <v>42844</v>
      </c>
      <c r="N397" s="5" t="s">
        <v>33</v>
      </c>
      <c r="O397" s="9" t="s">
        <v>25</v>
      </c>
      <c r="P397" s="5">
        <v>2444869</v>
      </c>
      <c r="Q397" s="19">
        <f t="shared" si="2"/>
        <v>-1</v>
      </c>
      <c r="R397" s="10"/>
      <c r="S397" s="10"/>
      <c r="T397" s="10"/>
      <c r="U397" s="10"/>
      <c r="V397" s="10"/>
    </row>
    <row r="398" spans="1:22" ht="12.75" hidden="1" x14ac:dyDescent="0.2">
      <c r="A398" s="25">
        <v>42846</v>
      </c>
      <c r="B398" s="5" t="s">
        <v>116</v>
      </c>
      <c r="C398" s="5" t="s">
        <v>117</v>
      </c>
      <c r="D398" s="5" t="s">
        <v>118</v>
      </c>
      <c r="E398" s="6"/>
      <c r="F398" s="7"/>
      <c r="G398" s="5" t="s">
        <v>41</v>
      </c>
      <c r="H398" s="5" t="s">
        <v>119</v>
      </c>
      <c r="I398" s="5" t="s">
        <v>120</v>
      </c>
      <c r="J398" s="5" t="s">
        <v>121</v>
      </c>
      <c r="K398" s="6"/>
      <c r="L398" s="5" t="s">
        <v>32</v>
      </c>
      <c r="M398" s="13">
        <v>42845</v>
      </c>
      <c r="N398" s="5" t="s">
        <v>33</v>
      </c>
      <c r="O398" s="9" t="s">
        <v>25</v>
      </c>
      <c r="P398" s="5">
        <v>2445609</v>
      </c>
      <c r="Q398" s="19">
        <f t="shared" si="2"/>
        <v>-1</v>
      </c>
      <c r="R398" s="10"/>
      <c r="S398" s="10"/>
      <c r="T398" s="10"/>
      <c r="U398" s="10"/>
      <c r="V398" s="10"/>
    </row>
    <row r="399" spans="1:22" ht="12.75" hidden="1" x14ac:dyDescent="0.2">
      <c r="A399" s="25">
        <v>42845</v>
      </c>
      <c r="B399" s="5" t="s">
        <v>26</v>
      </c>
      <c r="C399" s="5" t="s">
        <v>173</v>
      </c>
      <c r="D399" s="5" t="s">
        <v>235</v>
      </c>
      <c r="E399" s="5" t="s">
        <v>326</v>
      </c>
      <c r="F399" s="7"/>
      <c r="G399" s="6"/>
      <c r="H399" s="5" t="s">
        <v>274</v>
      </c>
      <c r="I399" s="5" t="s">
        <v>244</v>
      </c>
      <c r="J399" s="5">
        <v>1720</v>
      </c>
      <c r="K399" s="6"/>
      <c r="L399" s="5" t="s">
        <v>32</v>
      </c>
      <c r="M399" s="13">
        <v>42845</v>
      </c>
      <c r="N399" s="5" t="s">
        <v>33</v>
      </c>
      <c r="O399" s="9" t="s">
        <v>25</v>
      </c>
      <c r="P399" s="5">
        <v>2445786</v>
      </c>
      <c r="Q399" s="19">
        <f t="shared" si="2"/>
        <v>0</v>
      </c>
      <c r="R399" s="10"/>
      <c r="S399" s="10"/>
      <c r="T399" s="10"/>
      <c r="U399" s="10"/>
      <c r="V399" s="10"/>
    </row>
    <row r="400" spans="1:22" ht="12.75" hidden="1" x14ac:dyDescent="0.2">
      <c r="A400" s="25">
        <v>42846</v>
      </c>
      <c r="B400" s="5" t="s">
        <v>26</v>
      </c>
      <c r="C400" s="5" t="s">
        <v>173</v>
      </c>
      <c r="D400" s="5" t="s">
        <v>28</v>
      </c>
      <c r="E400" s="5" t="s">
        <v>135</v>
      </c>
      <c r="F400" s="7"/>
      <c r="G400" s="6"/>
      <c r="H400" s="5" t="s">
        <v>277</v>
      </c>
      <c r="I400" s="5" t="s">
        <v>54</v>
      </c>
      <c r="J400" s="5" t="s">
        <v>278</v>
      </c>
      <c r="K400" s="6"/>
      <c r="L400" s="5" t="s">
        <v>32</v>
      </c>
      <c r="M400" s="13">
        <v>42814</v>
      </c>
      <c r="N400" s="5" t="s">
        <v>33</v>
      </c>
      <c r="O400" s="9" t="s">
        <v>25</v>
      </c>
      <c r="P400" s="5">
        <v>2445935</v>
      </c>
      <c r="Q400" s="19">
        <f t="shared" si="2"/>
        <v>-32</v>
      </c>
      <c r="R400" s="10"/>
      <c r="S400" s="10"/>
      <c r="T400" s="10"/>
      <c r="U400" s="10"/>
      <c r="V400" s="10"/>
    </row>
    <row r="401" spans="1:22" ht="12.75" hidden="1" x14ac:dyDescent="0.2">
      <c r="A401" s="25">
        <v>42846</v>
      </c>
      <c r="B401" s="5" t="s">
        <v>16</v>
      </c>
      <c r="C401" s="6"/>
      <c r="D401" s="5" t="s">
        <v>17</v>
      </c>
      <c r="E401" s="5" t="s">
        <v>18</v>
      </c>
      <c r="F401" s="7"/>
      <c r="G401" s="6"/>
      <c r="H401" s="5" t="s">
        <v>254</v>
      </c>
      <c r="I401" s="5" t="s">
        <v>177</v>
      </c>
      <c r="J401" s="5">
        <v>48224</v>
      </c>
      <c r="K401" s="6"/>
      <c r="L401" s="5" t="s">
        <v>32</v>
      </c>
      <c r="M401" s="13">
        <v>42846</v>
      </c>
      <c r="N401" s="5" t="s">
        <v>51</v>
      </c>
      <c r="O401" s="9" t="s">
        <v>25</v>
      </c>
      <c r="P401" s="5">
        <v>2446495</v>
      </c>
      <c r="Q401" s="19">
        <f t="shared" ref="Q401:Q407" si="3">M401-A401</f>
        <v>0</v>
      </c>
      <c r="R401" s="10"/>
      <c r="S401" s="10"/>
      <c r="T401" s="10"/>
      <c r="U401" s="10"/>
      <c r="V401" s="10"/>
    </row>
    <row r="402" spans="1:22" ht="12.75" hidden="1" x14ac:dyDescent="0.2">
      <c r="A402" s="25">
        <v>42846</v>
      </c>
      <c r="B402" s="5" t="s">
        <v>38</v>
      </c>
      <c r="C402" s="5" t="s">
        <v>182</v>
      </c>
      <c r="D402" s="5" t="s">
        <v>52</v>
      </c>
      <c r="E402" s="6"/>
      <c r="F402" s="7"/>
      <c r="G402" s="5" t="s">
        <v>19</v>
      </c>
      <c r="H402" s="5" t="s">
        <v>55</v>
      </c>
      <c r="I402" s="5" t="s">
        <v>270</v>
      </c>
      <c r="J402" s="5">
        <v>55439</v>
      </c>
      <c r="K402" s="5" t="s">
        <v>22</v>
      </c>
      <c r="L402" s="5" t="s">
        <v>47</v>
      </c>
      <c r="M402" s="13">
        <v>42845</v>
      </c>
      <c r="N402" s="5" t="s">
        <v>33</v>
      </c>
      <c r="O402" s="9" t="s">
        <v>25</v>
      </c>
      <c r="P402" s="5">
        <v>2446753</v>
      </c>
      <c r="Q402" s="19">
        <f t="shared" si="3"/>
        <v>-1</v>
      </c>
      <c r="R402" s="10"/>
      <c r="S402" s="10"/>
      <c r="T402" s="10"/>
      <c r="U402" s="10"/>
      <c r="V402" s="10"/>
    </row>
    <row r="403" spans="1:22" ht="12.75" hidden="1" x14ac:dyDescent="0.2">
      <c r="A403" s="25">
        <v>42846</v>
      </c>
      <c r="B403" s="5" t="s">
        <v>26</v>
      </c>
      <c r="C403" s="5" t="s">
        <v>27</v>
      </c>
      <c r="D403" s="5" t="s">
        <v>235</v>
      </c>
      <c r="E403" s="5" t="s">
        <v>236</v>
      </c>
      <c r="F403" s="7"/>
      <c r="G403" s="6"/>
      <c r="H403" s="5" t="s">
        <v>237</v>
      </c>
      <c r="I403" s="5" t="s">
        <v>130</v>
      </c>
      <c r="J403" s="5" t="s">
        <v>238</v>
      </c>
      <c r="K403" s="6"/>
      <c r="L403" s="5" t="s">
        <v>32</v>
      </c>
      <c r="M403" s="13">
        <v>42839</v>
      </c>
      <c r="N403" s="5" t="s">
        <v>33</v>
      </c>
      <c r="O403" s="9" t="s">
        <v>25</v>
      </c>
      <c r="P403" s="5">
        <v>2446884</v>
      </c>
      <c r="Q403" s="19">
        <f t="shared" si="3"/>
        <v>-7</v>
      </c>
      <c r="R403" s="10"/>
      <c r="S403" s="10"/>
      <c r="T403" s="10"/>
      <c r="U403" s="10"/>
      <c r="V403" s="10"/>
    </row>
    <row r="404" spans="1:22" ht="12.75" hidden="1" x14ac:dyDescent="0.2">
      <c r="A404" s="25">
        <v>42846</v>
      </c>
      <c r="B404" s="5" t="s">
        <v>16</v>
      </c>
      <c r="C404" s="6"/>
      <c r="D404" s="5" t="s">
        <v>17</v>
      </c>
      <c r="E404" s="5" t="s">
        <v>217</v>
      </c>
      <c r="F404" s="7"/>
      <c r="G404" s="6"/>
      <c r="H404" s="5" t="s">
        <v>20</v>
      </c>
      <c r="I404" s="5" t="s">
        <v>54</v>
      </c>
      <c r="J404" s="5">
        <v>34201</v>
      </c>
      <c r="K404" s="6"/>
      <c r="L404" s="5" t="s">
        <v>32</v>
      </c>
      <c r="M404" s="13">
        <v>42839</v>
      </c>
      <c r="N404" s="5" t="s">
        <v>51</v>
      </c>
      <c r="O404" s="9" t="s">
        <v>25</v>
      </c>
      <c r="P404" s="5">
        <v>2446912</v>
      </c>
      <c r="Q404" s="19">
        <f t="shared" si="3"/>
        <v>-7</v>
      </c>
      <c r="R404" s="10"/>
      <c r="S404" s="10"/>
      <c r="T404" s="10"/>
      <c r="U404" s="10"/>
      <c r="V404" s="10"/>
    </row>
    <row r="405" spans="1:22" ht="12.75" hidden="1" x14ac:dyDescent="0.2">
      <c r="A405" s="25">
        <v>42846</v>
      </c>
      <c r="B405" s="5" t="s">
        <v>57</v>
      </c>
      <c r="C405" s="5" t="s">
        <v>58</v>
      </c>
      <c r="D405" s="5" t="s">
        <v>144</v>
      </c>
      <c r="E405" s="6"/>
      <c r="F405" s="7"/>
      <c r="G405" s="5" t="s">
        <v>19</v>
      </c>
      <c r="H405" s="5" t="s">
        <v>263</v>
      </c>
      <c r="I405" s="5" t="s">
        <v>172</v>
      </c>
      <c r="J405" s="5" t="s">
        <v>264</v>
      </c>
      <c r="K405" s="6"/>
      <c r="L405" s="5" t="s">
        <v>32</v>
      </c>
      <c r="M405" s="13">
        <v>42845</v>
      </c>
      <c r="N405" s="5" t="s">
        <v>67</v>
      </c>
      <c r="O405" s="9" t="s">
        <v>25</v>
      </c>
      <c r="P405" s="5">
        <v>2447348</v>
      </c>
      <c r="Q405" s="19">
        <f t="shared" si="3"/>
        <v>-1</v>
      </c>
      <c r="R405" s="10"/>
      <c r="S405" s="10"/>
      <c r="T405" s="10"/>
      <c r="U405" s="10"/>
      <c r="V405" s="10"/>
    </row>
    <row r="406" spans="1:22" ht="12.75" hidden="1" x14ac:dyDescent="0.2">
      <c r="A406" s="25">
        <v>42846</v>
      </c>
      <c r="B406" s="5" t="s">
        <v>57</v>
      </c>
      <c r="C406" s="5" t="s">
        <v>58</v>
      </c>
      <c r="D406" s="5" t="s">
        <v>144</v>
      </c>
      <c r="E406" s="6"/>
      <c r="F406" s="7"/>
      <c r="G406" s="5" t="s">
        <v>19</v>
      </c>
      <c r="H406" s="5" t="s">
        <v>93</v>
      </c>
      <c r="I406" s="5" t="s">
        <v>127</v>
      </c>
      <c r="J406" s="5" t="s">
        <v>180</v>
      </c>
      <c r="K406" s="6"/>
      <c r="L406" s="5" t="s">
        <v>32</v>
      </c>
      <c r="M406" s="13">
        <v>42513</v>
      </c>
      <c r="N406" s="5" t="s">
        <v>33</v>
      </c>
      <c r="O406" s="9" t="s">
        <v>25</v>
      </c>
      <c r="P406" s="5">
        <v>2447351</v>
      </c>
      <c r="Q406" s="19">
        <f t="shared" si="3"/>
        <v>-333</v>
      </c>
      <c r="R406" s="10"/>
      <c r="S406" s="10"/>
      <c r="T406" s="10"/>
      <c r="U406" s="10"/>
      <c r="V406" s="10"/>
    </row>
    <row r="407" spans="1:22" ht="13.5" hidden="1" thickBot="1" x14ac:dyDescent="0.25">
      <c r="A407" s="26">
        <v>42847</v>
      </c>
      <c r="B407" s="20" t="s">
        <v>57</v>
      </c>
      <c r="C407" s="20" t="s">
        <v>85</v>
      </c>
      <c r="D407" s="20" t="s">
        <v>86</v>
      </c>
      <c r="E407" s="21"/>
      <c r="F407" s="22"/>
      <c r="G407" s="20" t="s">
        <v>19</v>
      </c>
      <c r="H407" s="20" t="s">
        <v>45</v>
      </c>
      <c r="I407" s="20" t="s">
        <v>31</v>
      </c>
      <c r="J407" s="20" t="s">
        <v>87</v>
      </c>
      <c r="K407" s="21"/>
      <c r="L407" s="20" t="s">
        <v>32</v>
      </c>
      <c r="M407" s="23">
        <v>42845</v>
      </c>
      <c r="N407" s="20" t="s">
        <v>33</v>
      </c>
      <c r="O407" s="24" t="s">
        <v>25</v>
      </c>
      <c r="P407" s="20">
        <v>2447675</v>
      </c>
      <c r="Q407" s="19">
        <f t="shared" si="3"/>
        <v>-2</v>
      </c>
      <c r="R407" s="10"/>
      <c r="S407" s="10"/>
      <c r="T407" s="10"/>
      <c r="U407" s="10"/>
      <c r="V407" s="10"/>
    </row>
    <row r="408" spans="1:22" ht="12.75" x14ac:dyDescent="0.2">
      <c r="A408" s="11"/>
      <c r="B408" s="10"/>
      <c r="C408" s="10"/>
      <c r="D408" s="10"/>
      <c r="E408" s="10"/>
      <c r="F408" s="12"/>
      <c r="G408" s="10"/>
      <c r="H408" s="10"/>
      <c r="I408" s="10"/>
      <c r="J408" s="10"/>
      <c r="K408" s="10"/>
      <c r="L408" s="10"/>
      <c r="M408" s="10"/>
      <c r="N408" s="10"/>
      <c r="O408" s="10"/>
      <c r="P408" s="10"/>
      <c r="Q408" s="10"/>
      <c r="R408" s="10"/>
      <c r="S408" s="10"/>
      <c r="T408" s="10"/>
      <c r="U408" s="10"/>
      <c r="V408" s="10"/>
    </row>
    <row r="409" spans="1:22" ht="12.75" x14ac:dyDescent="0.2">
      <c r="A409" s="11"/>
      <c r="B409" s="10"/>
      <c r="C409" s="10"/>
      <c r="D409" s="10"/>
      <c r="E409" s="10"/>
      <c r="F409" s="12"/>
      <c r="G409" s="10"/>
      <c r="H409" s="10"/>
      <c r="I409" s="10"/>
      <c r="J409" s="10"/>
      <c r="K409" s="10"/>
      <c r="L409" s="10"/>
      <c r="M409" s="10"/>
      <c r="N409" s="10"/>
      <c r="O409" s="10"/>
      <c r="P409" s="10"/>
      <c r="Q409" s="10"/>
      <c r="R409" s="10"/>
      <c r="S409" s="10"/>
      <c r="T409" s="10"/>
      <c r="U409" s="10"/>
      <c r="V409" s="10"/>
    </row>
    <row r="410" spans="1:22" ht="12.75" x14ac:dyDescent="0.2">
      <c r="A410" s="11"/>
      <c r="B410" s="10"/>
      <c r="C410" s="10"/>
      <c r="D410" s="10"/>
      <c r="E410" s="10"/>
      <c r="F410" s="12"/>
      <c r="G410" s="10"/>
      <c r="H410" s="10"/>
      <c r="I410" s="10"/>
      <c r="J410" s="10"/>
      <c r="K410" s="10"/>
      <c r="L410" s="10"/>
      <c r="M410" s="10"/>
      <c r="N410" s="10"/>
      <c r="O410" s="10"/>
      <c r="P410" s="10"/>
      <c r="Q410" s="10"/>
      <c r="R410" s="10"/>
      <c r="S410" s="10"/>
      <c r="T410" s="10"/>
      <c r="U410" s="10"/>
      <c r="V410" s="10"/>
    </row>
    <row r="411" spans="1:22" ht="12.75" x14ac:dyDescent="0.2">
      <c r="A411" s="11"/>
      <c r="B411" s="10"/>
      <c r="C411" s="10"/>
      <c r="D411" s="10"/>
      <c r="E411" s="10"/>
      <c r="F411" s="12"/>
      <c r="G411" s="10"/>
      <c r="H411" s="10"/>
      <c r="I411" s="10"/>
      <c r="J411" s="10"/>
      <c r="K411" s="10"/>
      <c r="L411" s="10"/>
      <c r="M411" s="10"/>
      <c r="N411" s="10"/>
      <c r="O411" s="10"/>
      <c r="P411" s="10"/>
      <c r="Q411" s="10"/>
      <c r="R411" s="10"/>
      <c r="S411" s="10"/>
      <c r="T411" s="10"/>
      <c r="U411" s="10"/>
      <c r="V411" s="10"/>
    </row>
    <row r="412" spans="1:22" ht="12.75" x14ac:dyDescent="0.2">
      <c r="A412" s="11"/>
      <c r="B412" s="10"/>
      <c r="C412" s="10"/>
      <c r="D412" s="10"/>
      <c r="E412" s="10"/>
      <c r="F412" s="12"/>
      <c r="G412" s="10"/>
      <c r="H412" s="10"/>
      <c r="I412" s="10"/>
      <c r="J412" s="10"/>
      <c r="K412" s="10"/>
      <c r="L412" s="10"/>
      <c r="M412" s="10"/>
      <c r="N412" s="10"/>
      <c r="O412" s="10"/>
      <c r="P412" s="10"/>
      <c r="Q412" s="10"/>
      <c r="R412" s="10"/>
      <c r="S412" s="10"/>
      <c r="T412" s="10"/>
      <c r="U412" s="10"/>
      <c r="V412" s="10"/>
    </row>
    <row r="413" spans="1:22" ht="12.75" x14ac:dyDescent="0.2">
      <c r="A413" s="11"/>
      <c r="B413" s="10"/>
      <c r="C413" s="10"/>
      <c r="D413" s="10"/>
      <c r="E413" s="10"/>
      <c r="F413" s="12"/>
      <c r="G413" s="10"/>
      <c r="H413" s="10"/>
      <c r="I413" s="10"/>
      <c r="J413" s="10"/>
      <c r="K413" s="10"/>
      <c r="L413" s="10"/>
      <c r="M413" s="10"/>
      <c r="N413" s="10"/>
      <c r="O413" s="10"/>
      <c r="P413" s="10"/>
      <c r="Q413" s="10"/>
      <c r="R413" s="10"/>
      <c r="S413" s="10"/>
      <c r="T413" s="10"/>
      <c r="U413" s="10"/>
      <c r="V413" s="10"/>
    </row>
    <row r="414" spans="1:22" ht="12.75" x14ac:dyDescent="0.2">
      <c r="A414" s="11"/>
      <c r="B414" s="10"/>
      <c r="C414" s="10"/>
      <c r="D414" s="10"/>
      <c r="E414" s="10"/>
      <c r="F414" s="12"/>
      <c r="G414" s="10"/>
      <c r="H414" s="10"/>
      <c r="I414" s="10"/>
      <c r="J414" s="10"/>
      <c r="K414" s="10"/>
      <c r="L414" s="10"/>
      <c r="M414" s="10"/>
      <c r="N414" s="10"/>
      <c r="O414" s="10"/>
      <c r="P414" s="10"/>
      <c r="Q414" s="10"/>
      <c r="R414" s="10"/>
      <c r="S414" s="10"/>
      <c r="T414" s="10"/>
      <c r="U414" s="10"/>
      <c r="V414" s="10"/>
    </row>
    <row r="415" spans="1:22" ht="12.75" x14ac:dyDescent="0.2">
      <c r="A415" s="11"/>
      <c r="B415" s="10"/>
      <c r="C415" s="10"/>
      <c r="D415" s="10"/>
      <c r="E415" s="10"/>
      <c r="F415" s="12"/>
      <c r="G415" s="10"/>
      <c r="H415" s="10"/>
      <c r="I415" s="10"/>
      <c r="J415" s="10"/>
      <c r="K415" s="10"/>
      <c r="L415" s="10"/>
      <c r="M415" s="10"/>
      <c r="N415" s="10"/>
      <c r="O415" s="10"/>
      <c r="P415" s="10"/>
      <c r="Q415" s="10"/>
      <c r="R415" s="10"/>
      <c r="S415" s="10"/>
      <c r="T415" s="10"/>
      <c r="U415" s="10"/>
      <c r="V415" s="10"/>
    </row>
    <row r="416" spans="1:22" ht="12.75" x14ac:dyDescent="0.2">
      <c r="A416" s="11"/>
      <c r="B416" s="10"/>
      <c r="C416" s="10"/>
      <c r="D416" s="10"/>
      <c r="E416" s="10"/>
      <c r="F416" s="12"/>
      <c r="G416" s="10"/>
      <c r="H416" s="10"/>
      <c r="I416" s="10"/>
      <c r="J416" s="10"/>
      <c r="K416" s="10"/>
      <c r="L416" s="10"/>
      <c r="M416" s="10"/>
      <c r="N416" s="10"/>
      <c r="O416" s="10"/>
      <c r="P416" s="10"/>
      <c r="Q416" s="10"/>
      <c r="R416" s="10"/>
      <c r="S416" s="10"/>
      <c r="T416" s="10"/>
      <c r="U416" s="10"/>
      <c r="V416" s="10"/>
    </row>
    <row r="417" spans="1:22" ht="12.75" x14ac:dyDescent="0.2">
      <c r="A417" s="11"/>
      <c r="B417" s="10"/>
      <c r="C417" s="10"/>
      <c r="D417" s="10"/>
      <c r="E417" s="10"/>
      <c r="F417" s="12"/>
      <c r="G417" s="10"/>
      <c r="H417" s="10"/>
      <c r="I417" s="10"/>
      <c r="J417" s="10"/>
      <c r="K417" s="10"/>
      <c r="L417" s="10"/>
      <c r="M417" s="10"/>
      <c r="N417" s="10"/>
      <c r="O417" s="10"/>
      <c r="P417" s="10"/>
      <c r="Q417" s="10"/>
      <c r="R417" s="10"/>
      <c r="S417" s="10"/>
      <c r="T417" s="10"/>
      <c r="U417" s="10"/>
      <c r="V417" s="10"/>
    </row>
    <row r="418" spans="1:22" ht="12.75" x14ac:dyDescent="0.2">
      <c r="A418" s="2"/>
      <c r="F418" s="3"/>
    </row>
    <row r="419" spans="1:22" ht="12.75" x14ac:dyDescent="0.2">
      <c r="A419" s="2"/>
      <c r="F419" s="3"/>
    </row>
    <row r="420" spans="1:22" ht="12.75" x14ac:dyDescent="0.2">
      <c r="A420" s="2"/>
      <c r="F420" s="3"/>
    </row>
    <row r="421" spans="1:22" ht="12.75" x14ac:dyDescent="0.2">
      <c r="A421" s="2"/>
      <c r="F421" s="3"/>
    </row>
    <row r="422" spans="1:22" ht="12.75" x14ac:dyDescent="0.2">
      <c r="A422" s="2"/>
      <c r="F422" s="3"/>
    </row>
    <row r="423" spans="1:22" ht="12.75" x14ac:dyDescent="0.2">
      <c r="A423" s="2"/>
      <c r="F423" s="3"/>
    </row>
    <row r="424" spans="1:22" ht="12.75" x14ac:dyDescent="0.2">
      <c r="A424" s="2"/>
      <c r="F424" s="3"/>
    </row>
    <row r="425" spans="1:22" ht="12.75" x14ac:dyDescent="0.2">
      <c r="A425" s="2"/>
      <c r="F425" s="3"/>
    </row>
    <row r="426" spans="1:22" ht="12.75" x14ac:dyDescent="0.2">
      <c r="A426" s="2"/>
      <c r="F426" s="3"/>
    </row>
    <row r="427" spans="1:22" ht="12.75" x14ac:dyDescent="0.2">
      <c r="A427" s="2"/>
      <c r="F427" s="3"/>
    </row>
    <row r="428" spans="1:22" ht="12.75" x14ac:dyDescent="0.2">
      <c r="A428" s="2"/>
      <c r="F428" s="3"/>
    </row>
    <row r="429" spans="1:22" ht="12.75" x14ac:dyDescent="0.2">
      <c r="A429" s="2"/>
      <c r="F429" s="3"/>
    </row>
    <row r="430" spans="1:22" ht="12.75" x14ac:dyDescent="0.2">
      <c r="A430" s="2"/>
      <c r="F430" s="3"/>
    </row>
    <row r="431" spans="1:22" ht="12.75" x14ac:dyDescent="0.2">
      <c r="A431" s="2"/>
      <c r="F431" s="3"/>
    </row>
    <row r="432" spans="1:22" ht="12.75" x14ac:dyDescent="0.2">
      <c r="A432" s="2"/>
      <c r="F432" s="3"/>
    </row>
    <row r="433" spans="1:6" ht="12.75" x14ac:dyDescent="0.2">
      <c r="A433" s="2"/>
      <c r="F433" s="3"/>
    </row>
    <row r="434" spans="1:6" ht="12.75" x14ac:dyDescent="0.2">
      <c r="A434" s="2"/>
      <c r="F434" s="3"/>
    </row>
    <row r="435" spans="1:6" ht="12.75" x14ac:dyDescent="0.2">
      <c r="A435" s="2"/>
      <c r="F435" s="3"/>
    </row>
    <row r="436" spans="1:6" ht="12.75" x14ac:dyDescent="0.2">
      <c r="A436" s="2"/>
      <c r="F436" s="3"/>
    </row>
    <row r="437" spans="1:6" ht="12.75" x14ac:dyDescent="0.2">
      <c r="A437" s="2"/>
      <c r="F437" s="3"/>
    </row>
    <row r="438" spans="1:6" ht="12.75" x14ac:dyDescent="0.2">
      <c r="A438" s="2"/>
      <c r="F438" s="3"/>
    </row>
    <row r="439" spans="1:6" ht="12.75" x14ac:dyDescent="0.2">
      <c r="A439" s="2"/>
      <c r="F439" s="3"/>
    </row>
    <row r="440" spans="1:6" ht="12.75" x14ac:dyDescent="0.2">
      <c r="A440" s="2"/>
      <c r="F440" s="3"/>
    </row>
    <row r="441" spans="1:6" ht="12.75" x14ac:dyDescent="0.2">
      <c r="A441" s="2"/>
      <c r="F441" s="3"/>
    </row>
    <row r="442" spans="1:6" ht="12.75" x14ac:dyDescent="0.2">
      <c r="A442" s="2"/>
      <c r="F442" s="3"/>
    </row>
    <row r="443" spans="1:6" ht="12.75" x14ac:dyDescent="0.2">
      <c r="A443" s="2"/>
      <c r="F443" s="3"/>
    </row>
    <row r="444" spans="1:6" ht="12.75" x14ac:dyDescent="0.2">
      <c r="A444" s="2"/>
      <c r="F444" s="3"/>
    </row>
    <row r="445" spans="1:6" ht="12.75" x14ac:dyDescent="0.2">
      <c r="A445" s="2"/>
      <c r="F445" s="3"/>
    </row>
    <row r="446" spans="1:6" ht="12.75" x14ac:dyDescent="0.2">
      <c r="A446" s="2"/>
      <c r="F446" s="3"/>
    </row>
    <row r="447" spans="1:6" ht="12.75" x14ac:dyDescent="0.2">
      <c r="A447" s="2"/>
      <c r="F447" s="3"/>
    </row>
    <row r="448" spans="1:6" ht="12.75" x14ac:dyDescent="0.2">
      <c r="A448" s="2"/>
      <c r="F448" s="3"/>
    </row>
    <row r="449" spans="1:6" ht="12.75" x14ac:dyDescent="0.2">
      <c r="A449" s="2"/>
      <c r="F449" s="3"/>
    </row>
    <row r="450" spans="1:6" ht="12.75" x14ac:dyDescent="0.2">
      <c r="A450" s="2"/>
      <c r="F450" s="3"/>
    </row>
    <row r="451" spans="1:6" ht="12.75" x14ac:dyDescent="0.2">
      <c r="A451" s="2"/>
      <c r="F451" s="3"/>
    </row>
    <row r="452" spans="1:6" ht="12.75" x14ac:dyDescent="0.2">
      <c r="A452" s="2"/>
      <c r="F452" s="3"/>
    </row>
    <row r="453" spans="1:6" ht="12.75" x14ac:dyDescent="0.2">
      <c r="A453" s="2"/>
      <c r="F453" s="3"/>
    </row>
    <row r="454" spans="1:6" ht="12.75" x14ac:dyDescent="0.2">
      <c r="A454" s="2"/>
      <c r="F454" s="3"/>
    </row>
    <row r="455" spans="1:6" ht="12.75" x14ac:dyDescent="0.2">
      <c r="A455" s="2"/>
      <c r="F455" s="3"/>
    </row>
    <row r="456" spans="1:6" ht="12.75" x14ac:dyDescent="0.2">
      <c r="A456" s="2"/>
      <c r="F456" s="3"/>
    </row>
    <row r="457" spans="1:6" ht="12.75" x14ac:dyDescent="0.2">
      <c r="A457" s="2"/>
      <c r="F457" s="3"/>
    </row>
    <row r="458" spans="1:6" ht="12.75" x14ac:dyDescent="0.2">
      <c r="A458" s="2"/>
      <c r="F458" s="3"/>
    </row>
    <row r="459" spans="1:6" ht="12.75" x14ac:dyDescent="0.2">
      <c r="A459" s="2"/>
      <c r="F459" s="3"/>
    </row>
    <row r="460" spans="1:6" ht="12.75" x14ac:dyDescent="0.2">
      <c r="A460" s="2"/>
      <c r="F460" s="3"/>
    </row>
    <row r="461" spans="1:6" ht="12.75" x14ac:dyDescent="0.2">
      <c r="A461" s="2"/>
      <c r="F461" s="3"/>
    </row>
    <row r="462" spans="1:6" ht="12.75" x14ac:dyDescent="0.2">
      <c r="A462" s="2"/>
      <c r="F462" s="3"/>
    </row>
    <row r="463" spans="1:6" ht="12.75" x14ac:dyDescent="0.2">
      <c r="A463" s="2"/>
      <c r="F463" s="3"/>
    </row>
    <row r="464" spans="1:6" ht="12.75" x14ac:dyDescent="0.2">
      <c r="A464" s="2"/>
      <c r="F464" s="3"/>
    </row>
    <row r="465" spans="1:6" ht="12.75" x14ac:dyDescent="0.2">
      <c r="A465" s="2"/>
      <c r="F465" s="3"/>
    </row>
    <row r="466" spans="1:6" ht="12.75" x14ac:dyDescent="0.2">
      <c r="A466" s="2"/>
      <c r="F466" s="3"/>
    </row>
    <row r="467" spans="1:6" ht="12.75" x14ac:dyDescent="0.2">
      <c r="A467" s="2"/>
      <c r="F467" s="3"/>
    </row>
    <row r="468" spans="1:6" ht="12.75" x14ac:dyDescent="0.2">
      <c r="A468" s="2"/>
      <c r="F468" s="3"/>
    </row>
    <row r="469" spans="1:6" ht="12.75" x14ac:dyDescent="0.2">
      <c r="A469" s="2"/>
      <c r="F469" s="3"/>
    </row>
    <row r="470" spans="1:6" ht="12.75" x14ac:dyDescent="0.2">
      <c r="A470" s="2"/>
      <c r="F470" s="3"/>
    </row>
    <row r="471" spans="1:6" ht="12.75" x14ac:dyDescent="0.2">
      <c r="A471" s="2"/>
      <c r="F471" s="3"/>
    </row>
    <row r="472" spans="1:6" ht="12.75" x14ac:dyDescent="0.2">
      <c r="A472" s="2"/>
      <c r="F472" s="3"/>
    </row>
    <row r="473" spans="1:6" ht="12.75" x14ac:dyDescent="0.2">
      <c r="A473" s="2"/>
      <c r="F473" s="3"/>
    </row>
    <row r="474" spans="1:6" ht="12.75" x14ac:dyDescent="0.2">
      <c r="A474" s="2"/>
      <c r="F474" s="3"/>
    </row>
    <row r="475" spans="1:6" ht="12.75" x14ac:dyDescent="0.2">
      <c r="A475" s="2"/>
      <c r="F475" s="3"/>
    </row>
    <row r="476" spans="1:6" ht="12.75" x14ac:dyDescent="0.2">
      <c r="A476" s="2"/>
      <c r="F476" s="3"/>
    </row>
    <row r="477" spans="1:6" ht="12.75" x14ac:dyDescent="0.2">
      <c r="A477" s="2"/>
      <c r="F477" s="3"/>
    </row>
    <row r="478" spans="1:6" ht="12.75" x14ac:dyDescent="0.2">
      <c r="A478" s="2"/>
      <c r="F478" s="3"/>
    </row>
    <row r="479" spans="1:6" ht="12.75" x14ac:dyDescent="0.2">
      <c r="A479" s="2"/>
      <c r="F479" s="3"/>
    </row>
    <row r="480" spans="1:6" ht="12.75" x14ac:dyDescent="0.2">
      <c r="A480" s="2"/>
      <c r="F480" s="3"/>
    </row>
    <row r="481" spans="1:6" ht="12.75" x14ac:dyDescent="0.2">
      <c r="A481" s="2"/>
      <c r="F481" s="3"/>
    </row>
    <row r="482" spans="1:6" ht="12.75" x14ac:dyDescent="0.2">
      <c r="A482" s="2"/>
      <c r="F482" s="3"/>
    </row>
    <row r="483" spans="1:6" ht="12.75" x14ac:dyDescent="0.2">
      <c r="A483" s="2"/>
      <c r="F483" s="3"/>
    </row>
    <row r="484" spans="1:6" ht="12.75" x14ac:dyDescent="0.2">
      <c r="A484" s="2"/>
      <c r="F484" s="3"/>
    </row>
    <row r="485" spans="1:6" ht="12.75" x14ac:dyDescent="0.2">
      <c r="A485" s="2"/>
      <c r="F485" s="3"/>
    </row>
    <row r="486" spans="1:6" ht="12.75" x14ac:dyDescent="0.2">
      <c r="A486" s="2"/>
      <c r="F486" s="3"/>
    </row>
    <row r="487" spans="1:6" ht="12.75" x14ac:dyDescent="0.2">
      <c r="A487" s="2"/>
      <c r="F487" s="3"/>
    </row>
    <row r="488" spans="1:6" ht="12.75" x14ac:dyDescent="0.2">
      <c r="A488" s="2"/>
      <c r="F488" s="3"/>
    </row>
    <row r="489" spans="1:6" ht="12.75" x14ac:dyDescent="0.2">
      <c r="A489" s="2"/>
      <c r="F489" s="3"/>
    </row>
    <row r="490" spans="1:6" ht="12.75" x14ac:dyDescent="0.2">
      <c r="A490" s="2"/>
      <c r="F490" s="3"/>
    </row>
    <row r="491" spans="1:6" ht="12.75" x14ac:dyDescent="0.2">
      <c r="A491" s="2"/>
      <c r="F491" s="3"/>
    </row>
    <row r="492" spans="1:6" ht="12.75" x14ac:dyDescent="0.2">
      <c r="A492" s="2"/>
      <c r="F492" s="3"/>
    </row>
    <row r="493" spans="1:6" ht="12.75" x14ac:dyDescent="0.2">
      <c r="A493" s="2"/>
      <c r="F493" s="3"/>
    </row>
    <row r="494" spans="1:6" ht="12.75" x14ac:dyDescent="0.2">
      <c r="A494" s="2"/>
      <c r="F494" s="3"/>
    </row>
    <row r="495" spans="1:6" ht="12.75" x14ac:dyDescent="0.2">
      <c r="A495" s="2"/>
      <c r="F495" s="3"/>
    </row>
    <row r="496" spans="1:6" ht="12.75" x14ac:dyDescent="0.2">
      <c r="A496" s="2"/>
      <c r="F496" s="3"/>
    </row>
    <row r="497" spans="1:6" ht="12.75" x14ac:dyDescent="0.2">
      <c r="A497" s="2"/>
      <c r="F497" s="3"/>
    </row>
    <row r="498" spans="1:6" ht="12.75" x14ac:dyDescent="0.2">
      <c r="A498" s="2"/>
      <c r="F498" s="3"/>
    </row>
    <row r="499" spans="1:6" ht="12.75" x14ac:dyDescent="0.2">
      <c r="A499" s="2"/>
      <c r="F499" s="3"/>
    </row>
    <row r="500" spans="1:6" ht="12.75" x14ac:dyDescent="0.2">
      <c r="A500" s="2"/>
      <c r="F500" s="3"/>
    </row>
    <row r="501" spans="1:6" ht="12.75" x14ac:dyDescent="0.2">
      <c r="A501" s="2"/>
      <c r="F501" s="3"/>
    </row>
    <row r="502" spans="1:6" ht="12.75" x14ac:dyDescent="0.2">
      <c r="A502" s="2"/>
      <c r="F502" s="3"/>
    </row>
    <row r="503" spans="1:6" ht="12.75" x14ac:dyDescent="0.2">
      <c r="A503" s="2"/>
      <c r="F503" s="3"/>
    </row>
    <row r="504" spans="1:6" ht="12.75" x14ac:dyDescent="0.2">
      <c r="A504" s="2"/>
      <c r="F504" s="3"/>
    </row>
    <row r="505" spans="1:6" ht="12.75" x14ac:dyDescent="0.2">
      <c r="A505" s="2"/>
      <c r="F505" s="3"/>
    </row>
    <row r="506" spans="1:6" ht="12.75" x14ac:dyDescent="0.2">
      <c r="A506" s="2"/>
      <c r="F506" s="3"/>
    </row>
    <row r="507" spans="1:6" ht="12.75" x14ac:dyDescent="0.2">
      <c r="A507" s="2"/>
      <c r="F507" s="3"/>
    </row>
    <row r="508" spans="1:6" ht="12.75" x14ac:dyDescent="0.2">
      <c r="A508" s="2"/>
      <c r="F508" s="3"/>
    </row>
    <row r="509" spans="1:6" ht="12.75" x14ac:dyDescent="0.2">
      <c r="A509" s="2"/>
      <c r="F509" s="3"/>
    </row>
    <row r="510" spans="1:6" ht="12.75" x14ac:dyDescent="0.2">
      <c r="A510" s="2"/>
      <c r="F510" s="3"/>
    </row>
    <row r="511" spans="1:6" ht="12.75" x14ac:dyDescent="0.2">
      <c r="A511" s="2"/>
      <c r="F511" s="3"/>
    </row>
    <row r="512" spans="1:6" ht="12.75" x14ac:dyDescent="0.2">
      <c r="A512" s="2"/>
      <c r="F512" s="3"/>
    </row>
    <row r="513" spans="1:6" ht="12.75" x14ac:dyDescent="0.2">
      <c r="A513" s="2"/>
      <c r="F513" s="3"/>
    </row>
    <row r="514" spans="1:6" ht="12.75" x14ac:dyDescent="0.2">
      <c r="A514" s="2"/>
      <c r="F514" s="3"/>
    </row>
    <row r="515" spans="1:6" ht="12.75" x14ac:dyDescent="0.2">
      <c r="A515" s="2"/>
      <c r="F515" s="3"/>
    </row>
    <row r="516" spans="1:6" ht="12.75" x14ac:dyDescent="0.2">
      <c r="A516" s="2"/>
      <c r="F516" s="3"/>
    </row>
    <row r="517" spans="1:6" ht="12.75" x14ac:dyDescent="0.2">
      <c r="A517" s="2"/>
      <c r="F517" s="3"/>
    </row>
    <row r="518" spans="1:6" ht="12.75" x14ac:dyDescent="0.2">
      <c r="A518" s="2"/>
      <c r="F518" s="3"/>
    </row>
    <row r="519" spans="1:6" ht="12.75" x14ac:dyDescent="0.2">
      <c r="A519" s="2"/>
      <c r="F519" s="3"/>
    </row>
    <row r="520" spans="1:6" ht="12.75" x14ac:dyDescent="0.2">
      <c r="A520" s="2"/>
      <c r="F520" s="3"/>
    </row>
    <row r="521" spans="1:6" ht="12.75" x14ac:dyDescent="0.2">
      <c r="A521" s="2"/>
      <c r="F521" s="3"/>
    </row>
    <row r="522" spans="1:6" ht="12.75" x14ac:dyDescent="0.2">
      <c r="A522" s="2"/>
      <c r="F522" s="3"/>
    </row>
    <row r="523" spans="1:6" ht="12.75" x14ac:dyDescent="0.2">
      <c r="A523" s="2"/>
      <c r="F523" s="3"/>
    </row>
    <row r="524" spans="1:6" ht="12.75" x14ac:dyDescent="0.2">
      <c r="A524" s="2"/>
      <c r="F524" s="3"/>
    </row>
    <row r="525" spans="1:6" ht="12.75" x14ac:dyDescent="0.2">
      <c r="A525" s="2"/>
      <c r="F525" s="3"/>
    </row>
    <row r="526" spans="1:6" ht="12.75" x14ac:dyDescent="0.2">
      <c r="A526" s="2"/>
      <c r="F526" s="3"/>
    </row>
    <row r="527" spans="1:6" ht="12.75" x14ac:dyDescent="0.2">
      <c r="A527" s="2"/>
      <c r="F527" s="3"/>
    </row>
    <row r="528" spans="1:6" ht="12.75" x14ac:dyDescent="0.2">
      <c r="A528" s="2"/>
      <c r="F528" s="3"/>
    </row>
    <row r="529" spans="1:6" ht="12.75" x14ac:dyDescent="0.2">
      <c r="A529" s="2"/>
      <c r="F529" s="3"/>
    </row>
    <row r="530" spans="1:6" ht="12.75" x14ac:dyDescent="0.2">
      <c r="A530" s="2"/>
      <c r="F530" s="3"/>
    </row>
    <row r="531" spans="1:6" ht="12.75" x14ac:dyDescent="0.2">
      <c r="A531" s="2"/>
      <c r="F531" s="3"/>
    </row>
    <row r="532" spans="1:6" ht="12.75" x14ac:dyDescent="0.2">
      <c r="A532" s="2"/>
      <c r="F532" s="3"/>
    </row>
    <row r="533" spans="1:6" ht="12.75" x14ac:dyDescent="0.2">
      <c r="A533" s="2"/>
      <c r="F533" s="3"/>
    </row>
    <row r="534" spans="1:6" ht="12.75" x14ac:dyDescent="0.2">
      <c r="A534" s="2"/>
      <c r="F534" s="3"/>
    </row>
    <row r="535" spans="1:6" ht="12.75" x14ac:dyDescent="0.2">
      <c r="A535" s="2"/>
      <c r="F535" s="3"/>
    </row>
    <row r="536" spans="1:6" ht="12.75" x14ac:dyDescent="0.2">
      <c r="A536" s="2"/>
      <c r="F536" s="3"/>
    </row>
    <row r="537" spans="1:6" ht="12.75" x14ac:dyDescent="0.2">
      <c r="A537" s="2"/>
      <c r="F537" s="3"/>
    </row>
    <row r="538" spans="1:6" ht="12.75" x14ac:dyDescent="0.2">
      <c r="A538" s="2"/>
      <c r="F538" s="3"/>
    </row>
    <row r="539" spans="1:6" ht="12.75" x14ac:dyDescent="0.2">
      <c r="A539" s="2"/>
      <c r="F539" s="3"/>
    </row>
    <row r="540" spans="1:6" ht="12.75" x14ac:dyDescent="0.2">
      <c r="A540" s="2"/>
      <c r="F540" s="3"/>
    </row>
    <row r="541" spans="1:6" ht="12.75" x14ac:dyDescent="0.2">
      <c r="A541" s="2"/>
      <c r="F541" s="3"/>
    </row>
    <row r="542" spans="1:6" ht="12.75" x14ac:dyDescent="0.2">
      <c r="A542" s="2"/>
      <c r="F542" s="3"/>
    </row>
    <row r="543" spans="1:6" ht="12.75" x14ac:dyDescent="0.2">
      <c r="A543" s="2"/>
      <c r="F543" s="3"/>
    </row>
    <row r="544" spans="1:6" ht="12.75" x14ac:dyDescent="0.2">
      <c r="A544" s="2"/>
      <c r="F544" s="3"/>
    </row>
    <row r="545" spans="1:6" ht="12.75" x14ac:dyDescent="0.2">
      <c r="A545" s="2"/>
      <c r="F545" s="3"/>
    </row>
    <row r="546" spans="1:6" ht="12.75" x14ac:dyDescent="0.2">
      <c r="A546" s="2"/>
      <c r="F546" s="3"/>
    </row>
    <row r="547" spans="1:6" ht="12.75" x14ac:dyDescent="0.2">
      <c r="A547" s="2"/>
      <c r="F547" s="3"/>
    </row>
    <row r="548" spans="1:6" ht="12.75" x14ac:dyDescent="0.2">
      <c r="A548" s="2"/>
      <c r="F548" s="3"/>
    </row>
    <row r="549" spans="1:6" ht="12.75" x14ac:dyDescent="0.2">
      <c r="A549" s="2"/>
      <c r="F549" s="3"/>
    </row>
    <row r="550" spans="1:6" ht="12.75" x14ac:dyDescent="0.2">
      <c r="A550" s="2"/>
      <c r="F550" s="3"/>
    </row>
    <row r="551" spans="1:6" ht="12.75" x14ac:dyDescent="0.2">
      <c r="A551" s="2"/>
      <c r="F551" s="3"/>
    </row>
    <row r="552" spans="1:6" ht="12.75" x14ac:dyDescent="0.2">
      <c r="A552" s="2"/>
      <c r="F552" s="3"/>
    </row>
    <row r="553" spans="1:6" ht="12.75" x14ac:dyDescent="0.2">
      <c r="A553" s="2"/>
      <c r="F553" s="3"/>
    </row>
    <row r="554" spans="1:6" ht="12.75" x14ac:dyDescent="0.2">
      <c r="A554" s="2"/>
      <c r="F554" s="3"/>
    </row>
    <row r="555" spans="1:6" ht="12.75" x14ac:dyDescent="0.2">
      <c r="A555" s="2"/>
      <c r="F555" s="3"/>
    </row>
    <row r="556" spans="1:6" ht="12.75" x14ac:dyDescent="0.2">
      <c r="A556" s="2"/>
      <c r="F556" s="3"/>
    </row>
    <row r="557" spans="1:6" ht="12.75" x14ac:dyDescent="0.2">
      <c r="A557" s="2"/>
      <c r="F557" s="3"/>
    </row>
    <row r="558" spans="1:6" ht="12.75" x14ac:dyDescent="0.2">
      <c r="A558" s="2"/>
      <c r="F558" s="3"/>
    </row>
    <row r="559" spans="1:6" ht="12.75" x14ac:dyDescent="0.2">
      <c r="A559" s="2"/>
      <c r="F559" s="3"/>
    </row>
    <row r="560" spans="1:6" ht="12.75" x14ac:dyDescent="0.2">
      <c r="A560" s="2"/>
      <c r="F560" s="3"/>
    </row>
    <row r="561" spans="1:6" ht="12.75" x14ac:dyDescent="0.2">
      <c r="A561" s="2"/>
      <c r="F561" s="3"/>
    </row>
    <row r="562" spans="1:6" ht="12.75" x14ac:dyDescent="0.2">
      <c r="A562" s="2"/>
      <c r="F562" s="3"/>
    </row>
    <row r="563" spans="1:6" ht="12.75" x14ac:dyDescent="0.2">
      <c r="A563" s="2"/>
      <c r="F563" s="3"/>
    </row>
    <row r="564" spans="1:6" ht="12.75" x14ac:dyDescent="0.2">
      <c r="A564" s="2"/>
      <c r="F564" s="3"/>
    </row>
    <row r="565" spans="1:6" ht="12.75" x14ac:dyDescent="0.2">
      <c r="A565" s="2"/>
      <c r="F565" s="3"/>
    </row>
    <row r="566" spans="1:6" ht="12.75" x14ac:dyDescent="0.2">
      <c r="A566" s="2"/>
      <c r="F566" s="3"/>
    </row>
    <row r="567" spans="1:6" ht="12.75" x14ac:dyDescent="0.2">
      <c r="A567" s="2"/>
      <c r="F567" s="3"/>
    </row>
    <row r="568" spans="1:6" ht="12.75" x14ac:dyDescent="0.2">
      <c r="A568" s="2"/>
      <c r="F568" s="3"/>
    </row>
    <row r="569" spans="1:6" ht="12.75" x14ac:dyDescent="0.2">
      <c r="A569" s="2"/>
      <c r="F569" s="3"/>
    </row>
    <row r="570" spans="1:6" ht="12.75" x14ac:dyDescent="0.2">
      <c r="A570" s="2"/>
      <c r="F570" s="3"/>
    </row>
    <row r="571" spans="1:6" ht="12.75" x14ac:dyDescent="0.2">
      <c r="A571" s="2"/>
      <c r="F571" s="3"/>
    </row>
    <row r="572" spans="1:6" ht="12.75" x14ac:dyDescent="0.2">
      <c r="A572" s="2"/>
      <c r="F572" s="3"/>
    </row>
    <row r="573" spans="1:6" ht="12.75" x14ac:dyDescent="0.2">
      <c r="A573" s="2"/>
      <c r="F573" s="3"/>
    </row>
    <row r="574" spans="1:6" ht="12.75" x14ac:dyDescent="0.2">
      <c r="A574" s="2"/>
      <c r="F574" s="3"/>
    </row>
    <row r="575" spans="1:6" ht="12.75" x14ac:dyDescent="0.2">
      <c r="A575" s="2"/>
      <c r="F575" s="3"/>
    </row>
    <row r="576" spans="1:6" ht="12.75" x14ac:dyDescent="0.2">
      <c r="A576" s="2"/>
      <c r="F576" s="3"/>
    </row>
    <row r="577" spans="1:6" ht="12.75" x14ac:dyDescent="0.2">
      <c r="A577" s="2"/>
      <c r="F577" s="3"/>
    </row>
    <row r="578" spans="1:6" ht="12.75" x14ac:dyDescent="0.2">
      <c r="A578" s="2"/>
      <c r="F578" s="3"/>
    </row>
    <row r="579" spans="1:6" ht="12.75" x14ac:dyDescent="0.2">
      <c r="A579" s="2"/>
      <c r="F579" s="3"/>
    </row>
    <row r="580" spans="1:6" ht="12.75" x14ac:dyDescent="0.2">
      <c r="A580" s="2"/>
      <c r="F580" s="3"/>
    </row>
    <row r="581" spans="1:6" ht="12.75" x14ac:dyDescent="0.2">
      <c r="A581" s="2"/>
      <c r="F581" s="3"/>
    </row>
    <row r="582" spans="1:6" ht="12.75" x14ac:dyDescent="0.2">
      <c r="A582" s="2"/>
      <c r="F582" s="3"/>
    </row>
    <row r="583" spans="1:6" ht="12.75" x14ac:dyDescent="0.2">
      <c r="A583" s="2"/>
      <c r="F583" s="3"/>
    </row>
    <row r="584" spans="1:6" ht="12.75" x14ac:dyDescent="0.2">
      <c r="A584" s="2"/>
      <c r="F584" s="3"/>
    </row>
    <row r="585" spans="1:6" ht="12.75" x14ac:dyDescent="0.2">
      <c r="A585" s="2"/>
      <c r="F585" s="3"/>
    </row>
    <row r="586" spans="1:6" ht="12.75" x14ac:dyDescent="0.2">
      <c r="A586" s="2"/>
      <c r="F586" s="3"/>
    </row>
    <row r="587" spans="1:6" ht="12.75" x14ac:dyDescent="0.2">
      <c r="A587" s="2"/>
      <c r="F587" s="3"/>
    </row>
    <row r="588" spans="1:6" ht="12.75" x14ac:dyDescent="0.2">
      <c r="A588" s="2"/>
      <c r="F588" s="3"/>
    </row>
    <row r="589" spans="1:6" ht="12.75" x14ac:dyDescent="0.2">
      <c r="A589" s="2"/>
      <c r="F589" s="3"/>
    </row>
    <row r="590" spans="1:6" ht="12.75" x14ac:dyDescent="0.2">
      <c r="A590" s="2"/>
      <c r="F590" s="3"/>
    </row>
    <row r="591" spans="1:6" ht="12.75" x14ac:dyDescent="0.2">
      <c r="A591" s="2"/>
      <c r="F591" s="3"/>
    </row>
    <row r="592" spans="1:6" ht="12.75" x14ac:dyDescent="0.2">
      <c r="A592" s="2"/>
      <c r="F592" s="3"/>
    </row>
    <row r="593" spans="1:6" ht="12.75" x14ac:dyDescent="0.2">
      <c r="A593" s="2"/>
      <c r="F593" s="3"/>
    </row>
    <row r="594" spans="1:6" ht="12.75" x14ac:dyDescent="0.2">
      <c r="A594" s="2"/>
      <c r="F594" s="3"/>
    </row>
    <row r="595" spans="1:6" ht="12.75" x14ac:dyDescent="0.2">
      <c r="A595" s="2"/>
      <c r="F595" s="3"/>
    </row>
    <row r="596" spans="1:6" ht="12.75" x14ac:dyDescent="0.2">
      <c r="A596" s="2"/>
      <c r="F596" s="3"/>
    </row>
    <row r="597" spans="1:6" ht="12.75" x14ac:dyDescent="0.2">
      <c r="A597" s="2"/>
      <c r="F597" s="3"/>
    </row>
    <row r="598" spans="1:6" ht="12.75" x14ac:dyDescent="0.2">
      <c r="A598" s="2"/>
      <c r="F598" s="3"/>
    </row>
    <row r="599" spans="1:6" ht="12.75" x14ac:dyDescent="0.2">
      <c r="A599" s="2"/>
      <c r="F599" s="3"/>
    </row>
    <row r="600" spans="1:6" ht="12.75" x14ac:dyDescent="0.2">
      <c r="A600" s="2"/>
      <c r="F600" s="3"/>
    </row>
    <row r="601" spans="1:6" ht="12.75" x14ac:dyDescent="0.2">
      <c r="A601" s="2"/>
      <c r="F601" s="3"/>
    </row>
    <row r="602" spans="1:6" ht="12.75" x14ac:dyDescent="0.2">
      <c r="A602" s="2"/>
      <c r="F602" s="3"/>
    </row>
    <row r="603" spans="1:6" ht="12.75" x14ac:dyDescent="0.2">
      <c r="A603" s="2"/>
      <c r="F603" s="3"/>
    </row>
    <row r="604" spans="1:6" ht="12.75" x14ac:dyDescent="0.2">
      <c r="A604" s="2"/>
      <c r="F604" s="3"/>
    </row>
    <row r="605" spans="1:6" ht="12.75" x14ac:dyDescent="0.2">
      <c r="A605" s="2"/>
      <c r="F605" s="3"/>
    </row>
    <row r="606" spans="1:6" ht="12.75" x14ac:dyDescent="0.2">
      <c r="A606" s="2"/>
      <c r="F606" s="3"/>
    </row>
    <row r="607" spans="1:6" ht="12.75" x14ac:dyDescent="0.2">
      <c r="A607" s="2"/>
      <c r="F607" s="3"/>
    </row>
    <row r="608" spans="1:6" ht="12.75" x14ac:dyDescent="0.2">
      <c r="A608" s="2"/>
      <c r="F608" s="3"/>
    </row>
    <row r="609" spans="1:6" ht="12.75" x14ac:dyDescent="0.2">
      <c r="A609" s="2"/>
      <c r="F609" s="3"/>
    </row>
    <row r="610" spans="1:6" ht="12.75" x14ac:dyDescent="0.2">
      <c r="A610" s="2"/>
      <c r="F610" s="3"/>
    </row>
    <row r="611" spans="1:6" ht="12.75" x14ac:dyDescent="0.2">
      <c r="A611" s="2"/>
      <c r="F611" s="3"/>
    </row>
    <row r="612" spans="1:6" ht="12.75" x14ac:dyDescent="0.2">
      <c r="A612" s="2"/>
      <c r="F612" s="3"/>
    </row>
    <row r="613" spans="1:6" ht="12.75" x14ac:dyDescent="0.2">
      <c r="A613" s="2"/>
      <c r="F613" s="3"/>
    </row>
    <row r="614" spans="1:6" ht="12.75" x14ac:dyDescent="0.2">
      <c r="A614" s="2"/>
      <c r="F614" s="3"/>
    </row>
    <row r="615" spans="1:6" ht="12.75" x14ac:dyDescent="0.2">
      <c r="A615" s="2"/>
      <c r="F615" s="3"/>
    </row>
    <row r="616" spans="1:6" ht="12.75" x14ac:dyDescent="0.2">
      <c r="A616" s="2"/>
      <c r="F616" s="3"/>
    </row>
    <row r="617" spans="1:6" ht="12.75" x14ac:dyDescent="0.2">
      <c r="A617" s="2"/>
      <c r="F617" s="3"/>
    </row>
    <row r="618" spans="1:6" ht="12.75" x14ac:dyDescent="0.2">
      <c r="A618" s="2"/>
      <c r="F618" s="3"/>
    </row>
    <row r="619" spans="1:6" ht="12.75" x14ac:dyDescent="0.2">
      <c r="A619" s="2"/>
      <c r="F619" s="3"/>
    </row>
    <row r="620" spans="1:6" ht="12.75" x14ac:dyDescent="0.2">
      <c r="A620" s="2"/>
      <c r="F620" s="3"/>
    </row>
    <row r="621" spans="1:6" ht="12.75" x14ac:dyDescent="0.2">
      <c r="A621" s="2"/>
      <c r="F621" s="3"/>
    </row>
    <row r="622" spans="1:6" ht="12.75" x14ac:dyDescent="0.2">
      <c r="A622" s="2"/>
      <c r="F622" s="3"/>
    </row>
    <row r="623" spans="1:6" ht="12.75" x14ac:dyDescent="0.2">
      <c r="A623" s="2"/>
      <c r="F623" s="3"/>
    </row>
    <row r="624" spans="1:6" ht="12.75" x14ac:dyDescent="0.2">
      <c r="A624" s="2"/>
      <c r="F624" s="3"/>
    </row>
    <row r="625" spans="1:6" ht="12.75" x14ac:dyDescent="0.2">
      <c r="A625" s="2"/>
      <c r="F625" s="3"/>
    </row>
    <row r="626" spans="1:6" ht="12.75" x14ac:dyDescent="0.2">
      <c r="A626" s="2"/>
      <c r="F626" s="3"/>
    </row>
    <row r="627" spans="1:6" ht="12.75" x14ac:dyDescent="0.2">
      <c r="A627" s="2"/>
      <c r="F627" s="3"/>
    </row>
    <row r="628" spans="1:6" ht="12.75" x14ac:dyDescent="0.2">
      <c r="A628" s="2"/>
      <c r="F628" s="3"/>
    </row>
    <row r="629" spans="1:6" ht="12.75" x14ac:dyDescent="0.2">
      <c r="A629" s="2"/>
      <c r="F629" s="3"/>
    </row>
    <row r="630" spans="1:6" ht="12.75" x14ac:dyDescent="0.2">
      <c r="A630" s="2"/>
      <c r="F630" s="3"/>
    </row>
    <row r="631" spans="1:6" ht="12.75" x14ac:dyDescent="0.2">
      <c r="A631" s="2"/>
      <c r="F631" s="3"/>
    </row>
    <row r="632" spans="1:6" ht="12.75" x14ac:dyDescent="0.2">
      <c r="A632" s="2"/>
      <c r="F632" s="3"/>
    </row>
    <row r="633" spans="1:6" ht="12.75" x14ac:dyDescent="0.2">
      <c r="A633" s="2"/>
      <c r="F633" s="3"/>
    </row>
    <row r="634" spans="1:6" ht="12.75" x14ac:dyDescent="0.2">
      <c r="A634" s="2"/>
      <c r="F634" s="3"/>
    </row>
    <row r="635" spans="1:6" ht="12.75" x14ac:dyDescent="0.2">
      <c r="A635" s="2"/>
      <c r="F635" s="3"/>
    </row>
    <row r="636" spans="1:6" ht="12.75" x14ac:dyDescent="0.2">
      <c r="A636" s="2"/>
      <c r="F636" s="3"/>
    </row>
    <row r="637" spans="1:6" ht="12.75" x14ac:dyDescent="0.2">
      <c r="A637" s="2"/>
      <c r="F637" s="3"/>
    </row>
    <row r="638" spans="1:6" ht="12.75" x14ac:dyDescent="0.2">
      <c r="A638" s="2"/>
      <c r="F638" s="3"/>
    </row>
    <row r="639" spans="1:6" ht="12.75" x14ac:dyDescent="0.2">
      <c r="A639" s="2"/>
      <c r="F639" s="3"/>
    </row>
    <row r="640" spans="1:6" ht="12.75" x14ac:dyDescent="0.2">
      <c r="A640" s="2"/>
      <c r="F640" s="3"/>
    </row>
    <row r="641" spans="1:6" ht="12.75" x14ac:dyDescent="0.2">
      <c r="A641" s="2"/>
      <c r="F641" s="3"/>
    </row>
    <row r="642" spans="1:6" ht="12.75" x14ac:dyDescent="0.2">
      <c r="A642" s="2"/>
      <c r="F642" s="3"/>
    </row>
    <row r="643" spans="1:6" ht="12.75" x14ac:dyDescent="0.2">
      <c r="A643" s="2"/>
      <c r="F643" s="3"/>
    </row>
    <row r="644" spans="1:6" ht="12.75" x14ac:dyDescent="0.2">
      <c r="A644" s="2"/>
      <c r="F644" s="3"/>
    </row>
    <row r="645" spans="1:6" ht="12.75" x14ac:dyDescent="0.2">
      <c r="A645" s="2"/>
      <c r="F645" s="3"/>
    </row>
    <row r="646" spans="1:6" ht="12.75" x14ac:dyDescent="0.2">
      <c r="A646" s="2"/>
      <c r="F646" s="3"/>
    </row>
    <row r="647" spans="1:6" ht="12.75" x14ac:dyDescent="0.2">
      <c r="A647" s="2"/>
      <c r="F647" s="3"/>
    </row>
    <row r="648" spans="1:6" ht="12.75" x14ac:dyDescent="0.2">
      <c r="A648" s="2"/>
      <c r="F648" s="3"/>
    </row>
    <row r="649" spans="1:6" ht="12.75" x14ac:dyDescent="0.2">
      <c r="A649" s="2"/>
      <c r="F649" s="3"/>
    </row>
    <row r="650" spans="1:6" ht="12.75" x14ac:dyDescent="0.2">
      <c r="A650" s="2"/>
      <c r="F650" s="3"/>
    </row>
    <row r="651" spans="1:6" ht="12.75" x14ac:dyDescent="0.2">
      <c r="A651" s="2"/>
      <c r="F651" s="3"/>
    </row>
    <row r="652" spans="1:6" ht="12.75" x14ac:dyDescent="0.2">
      <c r="A652" s="2"/>
      <c r="F652" s="3"/>
    </row>
    <row r="653" spans="1:6" ht="12.75" x14ac:dyDescent="0.2">
      <c r="A653" s="2"/>
      <c r="F653" s="3"/>
    </row>
    <row r="654" spans="1:6" ht="12.75" x14ac:dyDescent="0.2">
      <c r="A654" s="2"/>
      <c r="F654" s="3"/>
    </row>
    <row r="655" spans="1:6" ht="12.75" x14ac:dyDescent="0.2">
      <c r="A655" s="2"/>
      <c r="F655" s="3"/>
    </row>
    <row r="656" spans="1:6" ht="12.75" x14ac:dyDescent="0.2">
      <c r="A656" s="2"/>
      <c r="F656" s="3"/>
    </row>
    <row r="657" spans="1:6" ht="12.75" x14ac:dyDescent="0.2">
      <c r="A657" s="2"/>
      <c r="F657" s="3"/>
    </row>
    <row r="658" spans="1:6" ht="12.75" x14ac:dyDescent="0.2">
      <c r="A658" s="2"/>
      <c r="F658" s="3"/>
    </row>
    <row r="659" spans="1:6" ht="12.75" x14ac:dyDescent="0.2">
      <c r="A659" s="2"/>
      <c r="F659" s="3"/>
    </row>
    <row r="660" spans="1:6" ht="12.75" x14ac:dyDescent="0.2">
      <c r="A660" s="2"/>
      <c r="F660" s="3"/>
    </row>
    <row r="661" spans="1:6" ht="12.75" x14ac:dyDescent="0.2">
      <c r="A661" s="2"/>
      <c r="F661" s="3"/>
    </row>
    <row r="662" spans="1:6" ht="12.75" x14ac:dyDescent="0.2">
      <c r="A662" s="2"/>
      <c r="F662" s="3"/>
    </row>
    <row r="663" spans="1:6" ht="12.75" x14ac:dyDescent="0.2">
      <c r="A663" s="2"/>
      <c r="F663" s="3"/>
    </row>
    <row r="664" spans="1:6" ht="12.75" x14ac:dyDescent="0.2">
      <c r="A664" s="2"/>
      <c r="F664" s="3"/>
    </row>
    <row r="665" spans="1:6" ht="12.75" x14ac:dyDescent="0.2">
      <c r="A665" s="2"/>
      <c r="F665" s="3"/>
    </row>
    <row r="666" spans="1:6" ht="12.75" x14ac:dyDescent="0.2">
      <c r="A666" s="2"/>
      <c r="F666" s="3"/>
    </row>
    <row r="667" spans="1:6" ht="12.75" x14ac:dyDescent="0.2">
      <c r="A667" s="2"/>
      <c r="F667" s="3"/>
    </row>
    <row r="668" spans="1:6" ht="12.75" x14ac:dyDescent="0.2">
      <c r="A668" s="2"/>
      <c r="F668" s="3"/>
    </row>
    <row r="669" spans="1:6" ht="12.75" x14ac:dyDescent="0.2">
      <c r="A669" s="2"/>
      <c r="F669" s="3"/>
    </row>
    <row r="670" spans="1:6" ht="12.75" x14ac:dyDescent="0.2">
      <c r="A670" s="2"/>
      <c r="F670" s="3"/>
    </row>
    <row r="671" spans="1:6" ht="12.75" x14ac:dyDescent="0.2">
      <c r="A671" s="2"/>
      <c r="F671" s="3"/>
    </row>
    <row r="672" spans="1:6" ht="12.75" x14ac:dyDescent="0.2">
      <c r="A672" s="2"/>
      <c r="F672" s="3"/>
    </row>
    <row r="673" spans="1:6" ht="12.75" x14ac:dyDescent="0.2">
      <c r="A673" s="2"/>
      <c r="F673" s="3"/>
    </row>
    <row r="674" spans="1:6" ht="12.75" x14ac:dyDescent="0.2">
      <c r="A674" s="2"/>
      <c r="F674" s="3"/>
    </row>
    <row r="675" spans="1:6" ht="12.75" x14ac:dyDescent="0.2">
      <c r="A675" s="2"/>
      <c r="F675" s="3"/>
    </row>
    <row r="676" spans="1:6" ht="12.75" x14ac:dyDescent="0.2">
      <c r="A676" s="2"/>
      <c r="F676" s="3"/>
    </row>
    <row r="677" spans="1:6" ht="12.75" x14ac:dyDescent="0.2">
      <c r="A677" s="2"/>
      <c r="F677" s="3"/>
    </row>
    <row r="678" spans="1:6" ht="12.75" x14ac:dyDescent="0.2">
      <c r="A678" s="2"/>
      <c r="F678" s="3"/>
    </row>
    <row r="679" spans="1:6" ht="12.75" x14ac:dyDescent="0.2">
      <c r="A679" s="2"/>
      <c r="F679" s="3"/>
    </row>
    <row r="680" spans="1:6" ht="12.75" x14ac:dyDescent="0.2">
      <c r="A680" s="2"/>
      <c r="F680" s="3"/>
    </row>
    <row r="681" spans="1:6" ht="12.75" x14ac:dyDescent="0.2">
      <c r="A681" s="2"/>
      <c r="F681" s="3"/>
    </row>
    <row r="682" spans="1:6" ht="12.75" x14ac:dyDescent="0.2">
      <c r="A682" s="2"/>
      <c r="F682" s="3"/>
    </row>
    <row r="683" spans="1:6" ht="12.75" x14ac:dyDescent="0.2">
      <c r="A683" s="2"/>
      <c r="F683" s="3"/>
    </row>
    <row r="684" spans="1:6" ht="12.75" x14ac:dyDescent="0.2">
      <c r="A684" s="2"/>
      <c r="F684" s="3"/>
    </row>
    <row r="685" spans="1:6" ht="12.75" x14ac:dyDescent="0.2">
      <c r="A685" s="2"/>
      <c r="F685" s="3"/>
    </row>
    <row r="686" spans="1:6" ht="12.75" x14ac:dyDescent="0.2">
      <c r="A686" s="2"/>
      <c r="F686" s="3"/>
    </row>
    <row r="687" spans="1:6" ht="12.75" x14ac:dyDescent="0.2">
      <c r="A687" s="2"/>
      <c r="F687" s="3"/>
    </row>
    <row r="688" spans="1:6" ht="12.75" x14ac:dyDescent="0.2">
      <c r="A688" s="2"/>
      <c r="F688" s="3"/>
    </row>
    <row r="689" spans="1:6" ht="12.75" x14ac:dyDescent="0.2">
      <c r="A689" s="2"/>
      <c r="F689" s="3"/>
    </row>
    <row r="690" spans="1:6" ht="12.75" x14ac:dyDescent="0.2">
      <c r="A690" s="2"/>
      <c r="F690" s="3"/>
    </row>
    <row r="691" spans="1:6" ht="12.75" x14ac:dyDescent="0.2">
      <c r="A691" s="2"/>
      <c r="F691" s="3"/>
    </row>
    <row r="692" spans="1:6" ht="12.75" x14ac:dyDescent="0.2">
      <c r="A692" s="2"/>
      <c r="F692" s="3"/>
    </row>
    <row r="693" spans="1:6" ht="12.75" x14ac:dyDescent="0.2">
      <c r="A693" s="2"/>
      <c r="F693" s="3"/>
    </row>
    <row r="694" spans="1:6" ht="12.75" x14ac:dyDescent="0.2">
      <c r="A694" s="2"/>
      <c r="F694" s="3"/>
    </row>
    <row r="695" spans="1:6" ht="12.75" x14ac:dyDescent="0.2">
      <c r="A695" s="2"/>
      <c r="F695" s="3"/>
    </row>
    <row r="696" spans="1:6" ht="12.75" x14ac:dyDescent="0.2">
      <c r="A696" s="2"/>
      <c r="F696" s="3"/>
    </row>
    <row r="697" spans="1:6" ht="12.75" x14ac:dyDescent="0.2">
      <c r="A697" s="2"/>
      <c r="F697" s="3"/>
    </row>
    <row r="698" spans="1:6" ht="12.75" x14ac:dyDescent="0.2">
      <c r="A698" s="2"/>
      <c r="F698" s="3"/>
    </row>
    <row r="699" spans="1:6" ht="12.75" x14ac:dyDescent="0.2">
      <c r="A699" s="2"/>
      <c r="F699" s="3"/>
    </row>
    <row r="700" spans="1:6" ht="12.75" x14ac:dyDescent="0.2">
      <c r="A700" s="2"/>
      <c r="F700" s="3"/>
    </row>
    <row r="701" spans="1:6" ht="12.75" x14ac:dyDescent="0.2">
      <c r="A701" s="2"/>
      <c r="F701" s="3"/>
    </row>
    <row r="702" spans="1:6" ht="12.75" x14ac:dyDescent="0.2">
      <c r="A702" s="2"/>
      <c r="F702" s="3"/>
    </row>
    <row r="703" spans="1:6" ht="12.75" x14ac:dyDescent="0.2">
      <c r="A703" s="2"/>
      <c r="F703" s="3"/>
    </row>
    <row r="704" spans="1:6" ht="12.75" x14ac:dyDescent="0.2">
      <c r="A704" s="2"/>
      <c r="F704" s="3"/>
    </row>
    <row r="705" spans="1:6" ht="12.75" x14ac:dyDescent="0.2">
      <c r="A705" s="2"/>
      <c r="F705" s="3"/>
    </row>
    <row r="706" spans="1:6" ht="12.75" x14ac:dyDescent="0.2">
      <c r="A706" s="2"/>
      <c r="F706" s="3"/>
    </row>
    <row r="707" spans="1:6" ht="12.75" x14ac:dyDescent="0.2">
      <c r="A707" s="2"/>
      <c r="F707" s="3"/>
    </row>
    <row r="708" spans="1:6" ht="12.75" x14ac:dyDescent="0.2">
      <c r="A708" s="2"/>
      <c r="F708" s="3"/>
    </row>
    <row r="709" spans="1:6" ht="12.75" x14ac:dyDescent="0.2">
      <c r="A709" s="2"/>
      <c r="F709" s="3"/>
    </row>
    <row r="710" spans="1:6" ht="12.75" x14ac:dyDescent="0.2">
      <c r="A710" s="2"/>
      <c r="F710" s="3"/>
    </row>
    <row r="711" spans="1:6" ht="12.75" x14ac:dyDescent="0.2">
      <c r="A711" s="2"/>
      <c r="F711" s="3"/>
    </row>
    <row r="712" spans="1:6" ht="12.75" x14ac:dyDescent="0.2">
      <c r="A712" s="2"/>
      <c r="F712" s="3"/>
    </row>
    <row r="713" spans="1:6" ht="12.75" x14ac:dyDescent="0.2">
      <c r="A713" s="2"/>
      <c r="F713" s="3"/>
    </row>
    <row r="714" spans="1:6" ht="12.75" x14ac:dyDescent="0.2">
      <c r="A714" s="2"/>
      <c r="F714" s="3"/>
    </row>
    <row r="715" spans="1:6" ht="12.75" x14ac:dyDescent="0.2">
      <c r="A715" s="2"/>
      <c r="F715" s="3"/>
    </row>
    <row r="716" spans="1:6" ht="12.75" x14ac:dyDescent="0.2">
      <c r="A716" s="2"/>
      <c r="F716" s="3"/>
    </row>
    <row r="717" spans="1:6" ht="12.75" x14ac:dyDescent="0.2">
      <c r="A717" s="2"/>
      <c r="F717" s="3"/>
    </row>
    <row r="718" spans="1:6" ht="12.75" x14ac:dyDescent="0.2">
      <c r="A718" s="2"/>
      <c r="F718" s="3"/>
    </row>
    <row r="719" spans="1:6" ht="12.75" x14ac:dyDescent="0.2">
      <c r="A719" s="2"/>
      <c r="F719" s="3"/>
    </row>
    <row r="720" spans="1:6" ht="12.75" x14ac:dyDescent="0.2">
      <c r="A720" s="2"/>
      <c r="F720" s="3"/>
    </row>
    <row r="721" spans="1:6" ht="12.75" x14ac:dyDescent="0.2">
      <c r="A721" s="2"/>
      <c r="F721" s="3"/>
    </row>
    <row r="722" spans="1:6" ht="12.75" x14ac:dyDescent="0.2">
      <c r="A722" s="2"/>
      <c r="F722" s="3"/>
    </row>
    <row r="723" spans="1:6" ht="12.75" x14ac:dyDescent="0.2">
      <c r="A723" s="2"/>
      <c r="F723" s="3"/>
    </row>
    <row r="724" spans="1:6" ht="12.75" x14ac:dyDescent="0.2">
      <c r="A724" s="2"/>
      <c r="F724" s="3"/>
    </row>
    <row r="725" spans="1:6" ht="12.75" x14ac:dyDescent="0.2">
      <c r="A725" s="2"/>
      <c r="F725" s="3"/>
    </row>
    <row r="726" spans="1:6" ht="12.75" x14ac:dyDescent="0.2">
      <c r="A726" s="2"/>
      <c r="F726" s="3"/>
    </row>
    <row r="727" spans="1:6" ht="12.75" x14ac:dyDescent="0.2">
      <c r="A727" s="2"/>
      <c r="F727" s="3"/>
    </row>
    <row r="728" spans="1:6" ht="12.75" x14ac:dyDescent="0.2">
      <c r="A728" s="2"/>
      <c r="F728" s="3"/>
    </row>
    <row r="729" spans="1:6" ht="12.75" x14ac:dyDescent="0.2">
      <c r="A729" s="2"/>
      <c r="F729" s="3"/>
    </row>
    <row r="730" spans="1:6" ht="12.75" x14ac:dyDescent="0.2">
      <c r="A730" s="2"/>
      <c r="F730" s="3"/>
    </row>
    <row r="731" spans="1:6" ht="12.75" x14ac:dyDescent="0.2">
      <c r="A731" s="2"/>
      <c r="F731" s="3"/>
    </row>
    <row r="732" spans="1:6" ht="12.75" x14ac:dyDescent="0.2">
      <c r="A732" s="2"/>
      <c r="F732" s="3"/>
    </row>
    <row r="733" spans="1:6" ht="12.75" x14ac:dyDescent="0.2">
      <c r="A733" s="2"/>
      <c r="F733" s="3"/>
    </row>
    <row r="734" spans="1:6" ht="12.75" x14ac:dyDescent="0.2">
      <c r="A734" s="2"/>
      <c r="F734" s="3"/>
    </row>
    <row r="735" spans="1:6" ht="12.75" x14ac:dyDescent="0.2">
      <c r="A735" s="2"/>
      <c r="F735" s="3"/>
    </row>
    <row r="736" spans="1:6" ht="12.75" x14ac:dyDescent="0.2">
      <c r="A736" s="2"/>
      <c r="F736" s="3"/>
    </row>
    <row r="737" spans="1:6" ht="12.75" x14ac:dyDescent="0.2">
      <c r="A737" s="2"/>
      <c r="F737" s="3"/>
    </row>
    <row r="738" spans="1:6" ht="12.75" x14ac:dyDescent="0.2">
      <c r="A738" s="2"/>
      <c r="F738" s="3"/>
    </row>
    <row r="739" spans="1:6" ht="12.75" x14ac:dyDescent="0.2">
      <c r="A739" s="2"/>
      <c r="F739" s="3"/>
    </row>
    <row r="740" spans="1:6" ht="12.75" x14ac:dyDescent="0.2">
      <c r="A740" s="2"/>
      <c r="F740" s="3"/>
    </row>
    <row r="741" spans="1:6" ht="12.75" x14ac:dyDescent="0.2">
      <c r="A741" s="2"/>
      <c r="F741" s="3"/>
    </row>
    <row r="742" spans="1:6" ht="12.75" x14ac:dyDescent="0.2">
      <c r="A742" s="2"/>
      <c r="F742" s="3"/>
    </row>
    <row r="743" spans="1:6" ht="12.75" x14ac:dyDescent="0.2">
      <c r="A743" s="2"/>
      <c r="F743" s="3"/>
    </row>
    <row r="744" spans="1:6" ht="12.75" x14ac:dyDescent="0.2">
      <c r="A744" s="2"/>
      <c r="F744" s="3"/>
    </row>
    <row r="745" spans="1:6" ht="12.75" x14ac:dyDescent="0.2">
      <c r="A745" s="2"/>
      <c r="F745" s="3"/>
    </row>
    <row r="746" spans="1:6" ht="12.75" x14ac:dyDescent="0.2">
      <c r="A746" s="2"/>
      <c r="F746" s="3"/>
    </row>
    <row r="747" spans="1:6" ht="12.75" x14ac:dyDescent="0.2">
      <c r="A747" s="2"/>
      <c r="F747" s="3"/>
    </row>
    <row r="748" spans="1:6" ht="12.75" x14ac:dyDescent="0.2">
      <c r="A748" s="2"/>
      <c r="F748" s="3"/>
    </row>
    <row r="749" spans="1:6" ht="12.75" x14ac:dyDescent="0.2">
      <c r="A749" s="2"/>
      <c r="F749" s="3"/>
    </row>
    <row r="750" spans="1:6" ht="12.75" x14ac:dyDescent="0.2">
      <c r="A750" s="2"/>
      <c r="F750" s="3"/>
    </row>
    <row r="751" spans="1:6" ht="12.75" x14ac:dyDescent="0.2">
      <c r="A751" s="2"/>
      <c r="F751" s="3"/>
    </row>
    <row r="752" spans="1:6" ht="12.75" x14ac:dyDescent="0.2">
      <c r="A752" s="2"/>
      <c r="F752" s="3"/>
    </row>
    <row r="753" spans="1:6" ht="12.75" x14ac:dyDescent="0.2">
      <c r="A753" s="2"/>
      <c r="F753" s="3"/>
    </row>
    <row r="754" spans="1:6" ht="12.75" x14ac:dyDescent="0.2">
      <c r="A754" s="2"/>
      <c r="F754" s="3"/>
    </row>
    <row r="755" spans="1:6" ht="12.75" x14ac:dyDescent="0.2">
      <c r="A755" s="2"/>
      <c r="F755" s="3"/>
    </row>
    <row r="756" spans="1:6" ht="12.75" x14ac:dyDescent="0.2">
      <c r="A756" s="2"/>
      <c r="F756" s="3"/>
    </row>
    <row r="757" spans="1:6" ht="12.75" x14ac:dyDescent="0.2">
      <c r="A757" s="2"/>
      <c r="F757" s="3"/>
    </row>
    <row r="758" spans="1:6" ht="12.75" x14ac:dyDescent="0.2">
      <c r="A758" s="2"/>
      <c r="F758" s="3"/>
    </row>
    <row r="759" spans="1:6" ht="12.75" x14ac:dyDescent="0.2">
      <c r="A759" s="2"/>
      <c r="F759" s="3"/>
    </row>
    <row r="760" spans="1:6" ht="12.75" x14ac:dyDescent="0.2">
      <c r="A760" s="2"/>
      <c r="F760" s="3"/>
    </row>
    <row r="761" spans="1:6" ht="12.75" x14ac:dyDescent="0.2">
      <c r="A761" s="2"/>
      <c r="F761" s="3"/>
    </row>
    <row r="762" spans="1:6" ht="12.75" x14ac:dyDescent="0.2">
      <c r="A762" s="2"/>
      <c r="F762" s="3"/>
    </row>
    <row r="763" spans="1:6" ht="12.75" x14ac:dyDescent="0.2">
      <c r="A763" s="2"/>
      <c r="F763" s="3"/>
    </row>
    <row r="764" spans="1:6" ht="12.75" x14ac:dyDescent="0.2">
      <c r="A764" s="2"/>
      <c r="F764" s="3"/>
    </row>
    <row r="765" spans="1:6" ht="12.75" x14ac:dyDescent="0.2">
      <c r="A765" s="2"/>
      <c r="F765" s="3"/>
    </row>
    <row r="766" spans="1:6" ht="12.75" x14ac:dyDescent="0.2">
      <c r="A766" s="2"/>
      <c r="F766" s="3"/>
    </row>
    <row r="767" spans="1:6" ht="12.75" x14ac:dyDescent="0.2">
      <c r="A767" s="2"/>
      <c r="F767" s="3"/>
    </row>
    <row r="768" spans="1:6" ht="12.75" x14ac:dyDescent="0.2">
      <c r="A768" s="2"/>
      <c r="F768" s="3"/>
    </row>
    <row r="769" spans="1:6" ht="12.75" x14ac:dyDescent="0.2">
      <c r="A769" s="2"/>
      <c r="F769" s="3"/>
    </row>
    <row r="770" spans="1:6" ht="12.75" x14ac:dyDescent="0.2">
      <c r="A770" s="2"/>
      <c r="F770" s="3"/>
    </row>
    <row r="771" spans="1:6" ht="12.75" x14ac:dyDescent="0.2">
      <c r="A771" s="2"/>
      <c r="F771" s="3"/>
    </row>
    <row r="772" spans="1:6" ht="12.75" x14ac:dyDescent="0.2">
      <c r="A772" s="2"/>
      <c r="F772" s="3"/>
    </row>
    <row r="773" spans="1:6" ht="12.75" x14ac:dyDescent="0.2">
      <c r="A773" s="2"/>
      <c r="F773" s="3"/>
    </row>
    <row r="774" spans="1:6" ht="12.75" x14ac:dyDescent="0.2">
      <c r="A774" s="2"/>
      <c r="F774" s="3"/>
    </row>
    <row r="775" spans="1:6" ht="12.75" x14ac:dyDescent="0.2">
      <c r="A775" s="2"/>
      <c r="F775" s="3"/>
    </row>
    <row r="776" spans="1:6" ht="12.75" x14ac:dyDescent="0.2">
      <c r="A776" s="2"/>
      <c r="F776" s="3"/>
    </row>
    <row r="777" spans="1:6" ht="12.75" x14ac:dyDescent="0.2">
      <c r="A777" s="2"/>
      <c r="F777" s="3"/>
    </row>
    <row r="778" spans="1:6" ht="12.75" x14ac:dyDescent="0.2">
      <c r="A778" s="2"/>
      <c r="F778" s="3"/>
    </row>
    <row r="779" spans="1:6" ht="12.75" x14ac:dyDescent="0.2">
      <c r="A779" s="2"/>
      <c r="F779" s="3"/>
    </row>
    <row r="780" spans="1:6" ht="12.75" x14ac:dyDescent="0.2">
      <c r="A780" s="2"/>
      <c r="F780" s="3"/>
    </row>
    <row r="781" spans="1:6" ht="12.75" x14ac:dyDescent="0.2">
      <c r="A781" s="2"/>
      <c r="F781" s="3"/>
    </row>
    <row r="782" spans="1:6" ht="12.75" x14ac:dyDescent="0.2">
      <c r="A782" s="2"/>
      <c r="F782" s="3"/>
    </row>
    <row r="783" spans="1:6" ht="12.75" x14ac:dyDescent="0.2">
      <c r="A783" s="2"/>
      <c r="F783" s="3"/>
    </row>
    <row r="784" spans="1:6" ht="12.75" x14ac:dyDescent="0.2">
      <c r="A784" s="2"/>
      <c r="F784" s="3"/>
    </row>
    <row r="785" spans="1:6" ht="12.75" x14ac:dyDescent="0.2">
      <c r="A785" s="2"/>
      <c r="F785" s="3"/>
    </row>
    <row r="786" spans="1:6" ht="12.75" x14ac:dyDescent="0.2">
      <c r="A786" s="2"/>
      <c r="F786" s="3"/>
    </row>
    <row r="787" spans="1:6" ht="12.75" x14ac:dyDescent="0.2">
      <c r="A787" s="2"/>
      <c r="F787" s="3"/>
    </row>
    <row r="788" spans="1:6" ht="12.75" x14ac:dyDescent="0.2">
      <c r="A788" s="2"/>
      <c r="F788" s="3"/>
    </row>
    <row r="789" spans="1:6" ht="12.75" x14ac:dyDescent="0.2">
      <c r="A789" s="2"/>
      <c r="F789" s="3"/>
    </row>
    <row r="790" spans="1:6" ht="12.75" x14ac:dyDescent="0.2">
      <c r="A790" s="2"/>
      <c r="F790" s="3"/>
    </row>
    <row r="791" spans="1:6" ht="12.75" x14ac:dyDescent="0.2">
      <c r="A791" s="2"/>
      <c r="F791" s="3"/>
    </row>
    <row r="792" spans="1:6" ht="12.75" x14ac:dyDescent="0.2">
      <c r="A792" s="2"/>
      <c r="F792" s="3"/>
    </row>
    <row r="793" spans="1:6" ht="12.75" x14ac:dyDescent="0.2">
      <c r="A793" s="2"/>
      <c r="F793" s="3"/>
    </row>
    <row r="794" spans="1:6" ht="12.75" x14ac:dyDescent="0.2">
      <c r="A794" s="2"/>
      <c r="F794" s="3"/>
    </row>
    <row r="795" spans="1:6" ht="12.75" x14ac:dyDescent="0.2">
      <c r="A795" s="2"/>
      <c r="F795" s="3"/>
    </row>
    <row r="796" spans="1:6" ht="12.75" x14ac:dyDescent="0.2">
      <c r="A796" s="2"/>
      <c r="F796" s="3"/>
    </row>
    <row r="797" spans="1:6" ht="12.75" x14ac:dyDescent="0.2">
      <c r="A797" s="2"/>
      <c r="F797" s="3"/>
    </row>
    <row r="798" spans="1:6" ht="12.75" x14ac:dyDescent="0.2">
      <c r="A798" s="2"/>
      <c r="F798" s="3"/>
    </row>
    <row r="799" spans="1:6" ht="12.75" x14ac:dyDescent="0.2">
      <c r="A799" s="2"/>
      <c r="F799" s="3"/>
    </row>
    <row r="800" spans="1:6" ht="12.75" x14ac:dyDescent="0.2">
      <c r="A800" s="2"/>
      <c r="F800" s="3"/>
    </row>
    <row r="801" spans="1:6" ht="12.75" x14ac:dyDescent="0.2">
      <c r="A801" s="2"/>
      <c r="F801" s="3"/>
    </row>
    <row r="802" spans="1:6" ht="12.75" x14ac:dyDescent="0.2">
      <c r="A802" s="2"/>
      <c r="F802" s="3"/>
    </row>
    <row r="803" spans="1:6" ht="12.75" x14ac:dyDescent="0.2">
      <c r="A803" s="2"/>
      <c r="F803" s="3"/>
    </row>
    <row r="804" spans="1:6" ht="12.75" x14ac:dyDescent="0.2">
      <c r="A804" s="2"/>
      <c r="F804" s="3"/>
    </row>
    <row r="805" spans="1:6" ht="12.75" x14ac:dyDescent="0.2">
      <c r="A805" s="2"/>
      <c r="F805" s="3"/>
    </row>
    <row r="806" spans="1:6" ht="12.75" x14ac:dyDescent="0.2">
      <c r="A806" s="2"/>
      <c r="F806" s="3"/>
    </row>
    <row r="807" spans="1:6" ht="12.75" x14ac:dyDescent="0.2">
      <c r="A807" s="2"/>
      <c r="F807" s="3"/>
    </row>
    <row r="808" spans="1:6" ht="12.75" x14ac:dyDescent="0.2">
      <c r="A808" s="2"/>
      <c r="F808" s="3"/>
    </row>
    <row r="809" spans="1:6" ht="12.75" x14ac:dyDescent="0.2">
      <c r="A809" s="2"/>
      <c r="F809" s="3"/>
    </row>
    <row r="810" spans="1:6" ht="12.75" x14ac:dyDescent="0.2">
      <c r="A810" s="2"/>
      <c r="F810" s="3"/>
    </row>
    <row r="811" spans="1:6" ht="12.75" x14ac:dyDescent="0.2">
      <c r="A811" s="2"/>
      <c r="F811" s="3"/>
    </row>
    <row r="812" spans="1:6" ht="12.75" x14ac:dyDescent="0.2">
      <c r="A812" s="2"/>
      <c r="F812" s="3"/>
    </row>
    <row r="813" spans="1:6" ht="12.75" x14ac:dyDescent="0.2">
      <c r="A813" s="2"/>
      <c r="F813" s="3"/>
    </row>
    <row r="814" spans="1:6" ht="12.75" x14ac:dyDescent="0.2">
      <c r="A814" s="2"/>
      <c r="F814" s="3"/>
    </row>
    <row r="815" spans="1:6" ht="12.75" x14ac:dyDescent="0.2">
      <c r="A815" s="2"/>
      <c r="F815" s="3"/>
    </row>
    <row r="816" spans="1:6" ht="12.75" x14ac:dyDescent="0.2">
      <c r="A816" s="2"/>
      <c r="F816" s="3"/>
    </row>
    <row r="817" spans="1:6" ht="12.75" x14ac:dyDescent="0.2">
      <c r="A817" s="2"/>
      <c r="F817" s="3"/>
    </row>
    <row r="818" spans="1:6" ht="12.75" x14ac:dyDescent="0.2">
      <c r="A818" s="2"/>
      <c r="F818" s="3"/>
    </row>
    <row r="819" spans="1:6" ht="12.75" x14ac:dyDescent="0.2">
      <c r="A819" s="2"/>
      <c r="F819" s="3"/>
    </row>
    <row r="820" spans="1:6" ht="12.75" x14ac:dyDescent="0.2">
      <c r="A820" s="2"/>
      <c r="F820" s="3"/>
    </row>
    <row r="821" spans="1:6" ht="12.75" x14ac:dyDescent="0.2">
      <c r="A821" s="2"/>
      <c r="F821" s="3"/>
    </row>
    <row r="822" spans="1:6" ht="12.75" x14ac:dyDescent="0.2">
      <c r="A822" s="2"/>
      <c r="F822" s="3"/>
    </row>
    <row r="823" spans="1:6" ht="12.75" x14ac:dyDescent="0.2">
      <c r="A823" s="2"/>
      <c r="F823" s="3"/>
    </row>
    <row r="824" spans="1:6" ht="12.75" x14ac:dyDescent="0.2">
      <c r="A824" s="2"/>
      <c r="F824" s="3"/>
    </row>
    <row r="825" spans="1:6" ht="12.75" x14ac:dyDescent="0.2">
      <c r="A825" s="2"/>
      <c r="F825" s="3"/>
    </row>
    <row r="826" spans="1:6" ht="12.75" x14ac:dyDescent="0.2">
      <c r="A826" s="2"/>
      <c r="F826" s="3"/>
    </row>
    <row r="827" spans="1:6" ht="12.75" x14ac:dyDescent="0.2">
      <c r="A827" s="2"/>
      <c r="F827" s="3"/>
    </row>
    <row r="828" spans="1:6" ht="12.75" x14ac:dyDescent="0.2">
      <c r="A828" s="2"/>
      <c r="F828" s="3"/>
    </row>
    <row r="829" spans="1:6" ht="12.75" x14ac:dyDescent="0.2">
      <c r="A829" s="2"/>
      <c r="F829" s="3"/>
    </row>
    <row r="830" spans="1:6" ht="12.75" x14ac:dyDescent="0.2">
      <c r="A830" s="2"/>
      <c r="F830" s="3"/>
    </row>
    <row r="831" spans="1:6" ht="12.75" x14ac:dyDescent="0.2">
      <c r="A831" s="2"/>
      <c r="F831" s="3"/>
    </row>
    <row r="832" spans="1:6" ht="12.75" x14ac:dyDescent="0.2">
      <c r="A832" s="2"/>
      <c r="F832" s="3"/>
    </row>
    <row r="833" spans="1:6" ht="12.75" x14ac:dyDescent="0.2">
      <c r="A833" s="2"/>
      <c r="F833" s="3"/>
    </row>
    <row r="834" spans="1:6" ht="12.75" x14ac:dyDescent="0.2">
      <c r="A834" s="2"/>
      <c r="F834" s="3"/>
    </row>
    <row r="835" spans="1:6" ht="12.75" x14ac:dyDescent="0.2">
      <c r="A835" s="2"/>
      <c r="F835" s="3"/>
    </row>
    <row r="836" spans="1:6" ht="12.75" x14ac:dyDescent="0.2">
      <c r="A836" s="2"/>
      <c r="F836" s="3"/>
    </row>
    <row r="837" spans="1:6" ht="12.75" x14ac:dyDescent="0.2">
      <c r="A837" s="2"/>
      <c r="F837" s="3"/>
    </row>
    <row r="838" spans="1:6" ht="12.75" x14ac:dyDescent="0.2">
      <c r="A838" s="2"/>
      <c r="F838" s="3"/>
    </row>
    <row r="839" spans="1:6" ht="12.75" x14ac:dyDescent="0.2">
      <c r="A839" s="2"/>
      <c r="F839" s="3"/>
    </row>
    <row r="840" spans="1:6" ht="12.75" x14ac:dyDescent="0.2">
      <c r="A840" s="2"/>
      <c r="F840" s="3"/>
    </row>
    <row r="841" spans="1:6" ht="12.75" x14ac:dyDescent="0.2">
      <c r="A841" s="2"/>
      <c r="F841" s="3"/>
    </row>
    <row r="842" spans="1:6" ht="12.75" x14ac:dyDescent="0.2">
      <c r="A842" s="2"/>
      <c r="F842" s="3"/>
    </row>
    <row r="843" spans="1:6" ht="12.75" x14ac:dyDescent="0.2">
      <c r="A843" s="2"/>
      <c r="F843" s="3"/>
    </row>
    <row r="844" spans="1:6" ht="12.75" x14ac:dyDescent="0.2">
      <c r="A844" s="2"/>
      <c r="F844" s="3"/>
    </row>
    <row r="845" spans="1:6" ht="12.75" x14ac:dyDescent="0.2">
      <c r="A845" s="2"/>
      <c r="F845" s="3"/>
    </row>
    <row r="846" spans="1:6" ht="12.75" x14ac:dyDescent="0.2">
      <c r="A846" s="2"/>
      <c r="F846" s="3"/>
    </row>
    <row r="847" spans="1:6" ht="12.75" x14ac:dyDescent="0.2">
      <c r="A847" s="2"/>
      <c r="F847" s="3"/>
    </row>
    <row r="848" spans="1:6" ht="12.75" x14ac:dyDescent="0.2">
      <c r="A848" s="2"/>
      <c r="F848" s="3"/>
    </row>
    <row r="849" spans="1:6" ht="12.75" x14ac:dyDescent="0.2">
      <c r="A849" s="2"/>
      <c r="F849" s="3"/>
    </row>
    <row r="850" spans="1:6" ht="12.75" x14ac:dyDescent="0.2">
      <c r="A850" s="2"/>
      <c r="F850" s="3"/>
    </row>
    <row r="851" spans="1:6" ht="12.75" x14ac:dyDescent="0.2">
      <c r="A851" s="2"/>
      <c r="F851" s="3"/>
    </row>
    <row r="852" spans="1:6" ht="12.75" x14ac:dyDescent="0.2">
      <c r="A852" s="2"/>
      <c r="F852" s="3"/>
    </row>
    <row r="853" spans="1:6" ht="12.75" x14ac:dyDescent="0.2">
      <c r="A853" s="2"/>
      <c r="F853" s="3"/>
    </row>
    <row r="854" spans="1:6" ht="12.75" x14ac:dyDescent="0.2">
      <c r="A854" s="2"/>
      <c r="F854" s="3"/>
    </row>
    <row r="855" spans="1:6" ht="12.75" x14ac:dyDescent="0.2">
      <c r="A855" s="2"/>
      <c r="F855" s="3"/>
    </row>
    <row r="856" spans="1:6" ht="12.75" x14ac:dyDescent="0.2">
      <c r="A856" s="2"/>
      <c r="F856" s="3"/>
    </row>
    <row r="857" spans="1:6" ht="12.75" x14ac:dyDescent="0.2">
      <c r="A857" s="2"/>
      <c r="F857" s="3"/>
    </row>
    <row r="858" spans="1:6" ht="12.75" x14ac:dyDescent="0.2">
      <c r="A858" s="2"/>
      <c r="F858" s="3"/>
    </row>
    <row r="859" spans="1:6" ht="12.75" x14ac:dyDescent="0.2">
      <c r="A859" s="2"/>
      <c r="F859" s="3"/>
    </row>
    <row r="860" spans="1:6" ht="12.75" x14ac:dyDescent="0.2">
      <c r="A860" s="2"/>
      <c r="F860" s="3"/>
    </row>
    <row r="861" spans="1:6" ht="12.75" x14ac:dyDescent="0.2">
      <c r="A861" s="2"/>
      <c r="F861" s="3"/>
    </row>
    <row r="862" spans="1:6" ht="12.75" x14ac:dyDescent="0.2">
      <c r="A862" s="2"/>
      <c r="F862" s="3"/>
    </row>
    <row r="863" spans="1:6" ht="12.75" x14ac:dyDescent="0.2">
      <c r="A863" s="2"/>
      <c r="F863" s="3"/>
    </row>
    <row r="864" spans="1:6" ht="12.75" x14ac:dyDescent="0.2">
      <c r="A864" s="2"/>
      <c r="F864" s="3"/>
    </row>
    <row r="865" spans="1:6" ht="12.75" x14ac:dyDescent="0.2">
      <c r="A865" s="2"/>
      <c r="F865" s="3"/>
    </row>
    <row r="866" spans="1:6" ht="12.75" x14ac:dyDescent="0.2">
      <c r="A866" s="2"/>
      <c r="F866" s="3"/>
    </row>
    <row r="867" spans="1:6" ht="12.75" x14ac:dyDescent="0.2">
      <c r="A867" s="2"/>
      <c r="F867" s="3"/>
    </row>
    <row r="868" spans="1:6" ht="12.75" x14ac:dyDescent="0.2">
      <c r="A868" s="2"/>
      <c r="F868" s="3"/>
    </row>
    <row r="869" spans="1:6" ht="12.75" x14ac:dyDescent="0.2">
      <c r="A869" s="2"/>
      <c r="F869" s="3"/>
    </row>
    <row r="870" spans="1:6" ht="12.75" x14ac:dyDescent="0.2">
      <c r="A870" s="2"/>
      <c r="F870" s="3"/>
    </row>
    <row r="871" spans="1:6" ht="12.75" x14ac:dyDescent="0.2">
      <c r="A871" s="2"/>
      <c r="F871" s="3"/>
    </row>
    <row r="872" spans="1:6" ht="12.75" x14ac:dyDescent="0.2">
      <c r="A872" s="2"/>
      <c r="F872" s="3"/>
    </row>
    <row r="873" spans="1:6" ht="12.75" x14ac:dyDescent="0.2">
      <c r="A873" s="2"/>
      <c r="F873" s="3"/>
    </row>
    <row r="874" spans="1:6" ht="12.75" x14ac:dyDescent="0.2">
      <c r="A874" s="2"/>
      <c r="F874" s="3"/>
    </row>
    <row r="875" spans="1:6" ht="12.75" x14ac:dyDescent="0.2">
      <c r="A875" s="2"/>
      <c r="F875" s="3"/>
    </row>
    <row r="876" spans="1:6" ht="12.75" x14ac:dyDescent="0.2">
      <c r="A876" s="2"/>
      <c r="F876" s="3"/>
    </row>
    <row r="877" spans="1:6" ht="12.75" x14ac:dyDescent="0.2">
      <c r="A877" s="2"/>
      <c r="F877" s="3"/>
    </row>
    <row r="878" spans="1:6" ht="12.75" x14ac:dyDescent="0.2">
      <c r="A878" s="2"/>
      <c r="F878" s="3"/>
    </row>
    <row r="879" spans="1:6" ht="12.75" x14ac:dyDescent="0.2">
      <c r="A879" s="2"/>
      <c r="F879" s="3"/>
    </row>
    <row r="880" spans="1:6" ht="12.75" x14ac:dyDescent="0.2">
      <c r="A880" s="2"/>
      <c r="F880" s="3"/>
    </row>
    <row r="881" spans="1:6" ht="12.75" x14ac:dyDescent="0.2">
      <c r="A881" s="2"/>
      <c r="F881" s="3"/>
    </row>
    <row r="882" spans="1:6" ht="12.75" x14ac:dyDescent="0.2">
      <c r="A882" s="2"/>
      <c r="F882" s="3"/>
    </row>
    <row r="883" spans="1:6" ht="12.75" x14ac:dyDescent="0.2">
      <c r="A883" s="2"/>
      <c r="F883" s="3"/>
    </row>
    <row r="884" spans="1:6" ht="12.75" x14ac:dyDescent="0.2">
      <c r="A884" s="2"/>
      <c r="F884" s="3"/>
    </row>
    <row r="885" spans="1:6" ht="12.75" x14ac:dyDescent="0.2">
      <c r="A885" s="2"/>
      <c r="F885" s="3"/>
    </row>
    <row r="886" spans="1:6" ht="12.75" x14ac:dyDescent="0.2">
      <c r="A886" s="2"/>
      <c r="F886" s="3"/>
    </row>
    <row r="887" spans="1:6" ht="12.75" x14ac:dyDescent="0.2">
      <c r="A887" s="2"/>
      <c r="F887" s="3"/>
    </row>
    <row r="888" spans="1:6" ht="12.75" x14ac:dyDescent="0.2">
      <c r="A888" s="2"/>
      <c r="F888" s="3"/>
    </row>
    <row r="889" spans="1:6" ht="12.75" x14ac:dyDescent="0.2">
      <c r="A889" s="2"/>
      <c r="F889" s="3"/>
    </row>
    <row r="890" spans="1:6" ht="12.75" x14ac:dyDescent="0.2">
      <c r="A890" s="2"/>
      <c r="F890" s="3"/>
    </row>
    <row r="891" spans="1:6" ht="12.75" x14ac:dyDescent="0.2">
      <c r="A891" s="2"/>
      <c r="F891" s="3"/>
    </row>
    <row r="892" spans="1:6" ht="12.75" x14ac:dyDescent="0.2">
      <c r="A892" s="2"/>
      <c r="F892" s="3"/>
    </row>
    <row r="893" spans="1:6" ht="12.75" x14ac:dyDescent="0.2">
      <c r="A893" s="2"/>
      <c r="F893" s="3"/>
    </row>
    <row r="894" spans="1:6" ht="12.75" x14ac:dyDescent="0.2">
      <c r="A894" s="2"/>
      <c r="F894" s="3"/>
    </row>
    <row r="895" spans="1:6" ht="12.75" x14ac:dyDescent="0.2">
      <c r="A895" s="2"/>
      <c r="F895" s="3"/>
    </row>
    <row r="896" spans="1:6" ht="12.75" x14ac:dyDescent="0.2">
      <c r="A896" s="2"/>
      <c r="F896" s="3"/>
    </row>
    <row r="897" spans="1:6" ht="12.75" x14ac:dyDescent="0.2">
      <c r="A897" s="2"/>
      <c r="F897" s="3"/>
    </row>
    <row r="898" spans="1:6" ht="12.75" x14ac:dyDescent="0.2">
      <c r="A898" s="2"/>
      <c r="F898" s="3"/>
    </row>
    <row r="899" spans="1:6" ht="12.75" x14ac:dyDescent="0.2">
      <c r="A899" s="2"/>
      <c r="F899" s="3"/>
    </row>
    <row r="900" spans="1:6" ht="12.75" x14ac:dyDescent="0.2">
      <c r="A900" s="2"/>
      <c r="F900" s="3"/>
    </row>
    <row r="901" spans="1:6" ht="12.75" x14ac:dyDescent="0.2">
      <c r="A901" s="2"/>
      <c r="F901" s="3"/>
    </row>
    <row r="902" spans="1:6" ht="12.75" x14ac:dyDescent="0.2">
      <c r="A902" s="2"/>
      <c r="F902" s="3"/>
    </row>
    <row r="903" spans="1:6" ht="12.75" x14ac:dyDescent="0.2">
      <c r="A903" s="2"/>
      <c r="F903" s="3"/>
    </row>
    <row r="904" spans="1:6" ht="12.75" x14ac:dyDescent="0.2">
      <c r="A904" s="2"/>
      <c r="F904" s="3"/>
    </row>
    <row r="905" spans="1:6" ht="12.75" x14ac:dyDescent="0.2">
      <c r="A905" s="2"/>
      <c r="F905" s="3"/>
    </row>
    <row r="906" spans="1:6" ht="12.75" x14ac:dyDescent="0.2">
      <c r="A906" s="2"/>
      <c r="F906" s="3"/>
    </row>
    <row r="907" spans="1:6" ht="12.75" x14ac:dyDescent="0.2">
      <c r="A907" s="2"/>
      <c r="F907" s="3"/>
    </row>
    <row r="908" spans="1:6" ht="12.75" x14ac:dyDescent="0.2">
      <c r="A908" s="2"/>
      <c r="F908" s="3"/>
    </row>
    <row r="909" spans="1:6" ht="12.75" x14ac:dyDescent="0.2">
      <c r="A909" s="2"/>
      <c r="F909" s="3"/>
    </row>
    <row r="910" spans="1:6" ht="12.75" x14ac:dyDescent="0.2">
      <c r="A910" s="2"/>
      <c r="F910" s="3"/>
    </row>
    <row r="911" spans="1:6" ht="12.75" x14ac:dyDescent="0.2">
      <c r="A911" s="2"/>
      <c r="F911" s="3"/>
    </row>
    <row r="912" spans="1:6" ht="12.75" x14ac:dyDescent="0.2">
      <c r="A912" s="2"/>
      <c r="F912" s="3"/>
    </row>
    <row r="913" spans="1:6" ht="12.75" x14ac:dyDescent="0.2">
      <c r="A913" s="2"/>
      <c r="F913" s="3"/>
    </row>
    <row r="914" spans="1:6" ht="12.75" x14ac:dyDescent="0.2">
      <c r="A914" s="2"/>
      <c r="F914" s="3"/>
    </row>
    <row r="915" spans="1:6" ht="12.75" x14ac:dyDescent="0.2">
      <c r="A915" s="2"/>
      <c r="F915" s="3"/>
    </row>
    <row r="916" spans="1:6" ht="12.75" x14ac:dyDescent="0.2">
      <c r="A916" s="2"/>
      <c r="F916" s="3"/>
    </row>
    <row r="917" spans="1:6" ht="12.75" x14ac:dyDescent="0.2">
      <c r="A917" s="2"/>
      <c r="F917" s="3"/>
    </row>
    <row r="918" spans="1:6" ht="12.75" x14ac:dyDescent="0.2">
      <c r="A918" s="2"/>
      <c r="F918" s="3"/>
    </row>
    <row r="919" spans="1:6" ht="12.75" x14ac:dyDescent="0.2">
      <c r="A919" s="2"/>
      <c r="F919" s="3"/>
    </row>
    <row r="920" spans="1:6" ht="12.75" x14ac:dyDescent="0.2">
      <c r="A920" s="2"/>
      <c r="F920" s="3"/>
    </row>
    <row r="921" spans="1:6" ht="12.75" x14ac:dyDescent="0.2">
      <c r="A921" s="2"/>
      <c r="F921" s="3"/>
    </row>
    <row r="922" spans="1:6" ht="12.75" x14ac:dyDescent="0.2">
      <c r="A922" s="2"/>
      <c r="F922" s="3"/>
    </row>
    <row r="923" spans="1:6" ht="12.75" x14ac:dyDescent="0.2">
      <c r="A923" s="2"/>
      <c r="F923" s="3"/>
    </row>
    <row r="924" spans="1:6" ht="12.75" x14ac:dyDescent="0.2">
      <c r="A924" s="2"/>
      <c r="F924" s="3"/>
    </row>
    <row r="925" spans="1:6" ht="12.75" x14ac:dyDescent="0.2">
      <c r="A925" s="2"/>
      <c r="F925" s="3"/>
    </row>
    <row r="926" spans="1:6" ht="12.75" x14ac:dyDescent="0.2">
      <c r="A926" s="2"/>
      <c r="F926" s="3"/>
    </row>
    <row r="927" spans="1:6" ht="12.75" x14ac:dyDescent="0.2">
      <c r="A927" s="2"/>
      <c r="F927" s="3"/>
    </row>
    <row r="928" spans="1:6" ht="12.75" x14ac:dyDescent="0.2">
      <c r="A928" s="2"/>
      <c r="F928" s="3"/>
    </row>
    <row r="929" spans="1:6" ht="12.75" x14ac:dyDescent="0.2">
      <c r="A929" s="2"/>
      <c r="F929" s="3"/>
    </row>
    <row r="930" spans="1:6" ht="12.75" x14ac:dyDescent="0.2">
      <c r="A930" s="2"/>
      <c r="F930" s="3"/>
    </row>
    <row r="931" spans="1:6" ht="12.75" x14ac:dyDescent="0.2">
      <c r="A931" s="2"/>
      <c r="F931" s="3"/>
    </row>
    <row r="932" spans="1:6" ht="12.75" x14ac:dyDescent="0.2">
      <c r="A932" s="2"/>
      <c r="F932" s="3"/>
    </row>
    <row r="933" spans="1:6" ht="12.75" x14ac:dyDescent="0.2">
      <c r="A933" s="2"/>
      <c r="F933" s="3"/>
    </row>
    <row r="934" spans="1:6" ht="12.75" x14ac:dyDescent="0.2">
      <c r="A934" s="2"/>
      <c r="F934" s="3"/>
    </row>
    <row r="935" spans="1:6" ht="12.75" x14ac:dyDescent="0.2">
      <c r="A935" s="2"/>
      <c r="F935" s="3"/>
    </row>
    <row r="936" spans="1:6" ht="12.75" x14ac:dyDescent="0.2">
      <c r="A936" s="2"/>
      <c r="F936" s="3"/>
    </row>
    <row r="937" spans="1:6" ht="12.75" x14ac:dyDescent="0.2">
      <c r="A937" s="2"/>
      <c r="F937" s="3"/>
    </row>
    <row r="938" spans="1:6" ht="12.75" x14ac:dyDescent="0.2">
      <c r="A938" s="2"/>
      <c r="F938" s="3"/>
    </row>
    <row r="939" spans="1:6" ht="12.75" x14ac:dyDescent="0.2">
      <c r="A939" s="2"/>
      <c r="F939" s="3"/>
    </row>
    <row r="940" spans="1:6" ht="12.75" x14ac:dyDescent="0.2">
      <c r="A940" s="2"/>
      <c r="F940" s="3"/>
    </row>
    <row r="941" spans="1:6" ht="12.75" x14ac:dyDescent="0.2">
      <c r="A941" s="2"/>
      <c r="F941" s="3"/>
    </row>
    <row r="942" spans="1:6" ht="12.75" x14ac:dyDescent="0.2">
      <c r="A942" s="2"/>
      <c r="F942" s="3"/>
    </row>
    <row r="943" spans="1:6" ht="12.75" x14ac:dyDescent="0.2">
      <c r="A943" s="2"/>
      <c r="F943" s="3"/>
    </row>
    <row r="944" spans="1:6" ht="12.75" x14ac:dyDescent="0.2">
      <c r="A944" s="2"/>
      <c r="F944" s="3"/>
    </row>
    <row r="945" spans="1:6" ht="12.75" x14ac:dyDescent="0.2">
      <c r="A945" s="2"/>
      <c r="F945" s="3"/>
    </row>
    <row r="946" spans="1:6" ht="12.75" x14ac:dyDescent="0.2">
      <c r="A946" s="2"/>
      <c r="F946" s="3"/>
    </row>
    <row r="947" spans="1:6" ht="12.75" x14ac:dyDescent="0.2">
      <c r="A947" s="2"/>
      <c r="F947" s="3"/>
    </row>
    <row r="948" spans="1:6" ht="12.75" x14ac:dyDescent="0.2">
      <c r="A948" s="2"/>
      <c r="F948" s="3"/>
    </row>
    <row r="949" spans="1:6" ht="12.75" x14ac:dyDescent="0.2">
      <c r="A949" s="2"/>
      <c r="F949" s="3"/>
    </row>
    <row r="950" spans="1:6" ht="12.75" x14ac:dyDescent="0.2">
      <c r="A950" s="2"/>
      <c r="F950" s="3"/>
    </row>
    <row r="951" spans="1:6" ht="12.75" x14ac:dyDescent="0.2">
      <c r="A951" s="2"/>
      <c r="F951" s="3"/>
    </row>
    <row r="952" spans="1:6" ht="12.75" x14ac:dyDescent="0.2">
      <c r="A952" s="2"/>
      <c r="F952" s="3"/>
    </row>
    <row r="953" spans="1:6" ht="12.75" x14ac:dyDescent="0.2">
      <c r="A953" s="2"/>
      <c r="F953" s="3"/>
    </row>
    <row r="954" spans="1:6" ht="12.75" x14ac:dyDescent="0.2">
      <c r="A954" s="2"/>
      <c r="F954" s="3"/>
    </row>
    <row r="955" spans="1:6" ht="12.75" x14ac:dyDescent="0.2">
      <c r="A955" s="2"/>
      <c r="F955" s="3"/>
    </row>
    <row r="956" spans="1:6" ht="12.75" x14ac:dyDescent="0.2">
      <c r="A956" s="2"/>
      <c r="F956" s="3"/>
    </row>
    <row r="957" spans="1:6" ht="12.75" x14ac:dyDescent="0.2">
      <c r="A957" s="2"/>
      <c r="F957" s="3"/>
    </row>
    <row r="958" spans="1:6" ht="12.75" x14ac:dyDescent="0.2">
      <c r="A958" s="2"/>
      <c r="F958" s="3"/>
    </row>
    <row r="959" spans="1:6" ht="12.75" x14ac:dyDescent="0.2">
      <c r="A959" s="2"/>
      <c r="F959" s="3"/>
    </row>
    <row r="960" spans="1:6" ht="12.75" x14ac:dyDescent="0.2">
      <c r="A960" s="2"/>
      <c r="F960" s="3"/>
    </row>
    <row r="961" spans="1:6" ht="12.75" x14ac:dyDescent="0.2">
      <c r="A961" s="2"/>
      <c r="F961" s="3"/>
    </row>
    <row r="962" spans="1:6" ht="12.75" x14ac:dyDescent="0.2">
      <c r="A962" s="2"/>
      <c r="F962" s="3"/>
    </row>
    <row r="963" spans="1:6" ht="12.75" x14ac:dyDescent="0.2">
      <c r="A963" s="2"/>
      <c r="F963" s="3"/>
    </row>
    <row r="964" spans="1:6" ht="12.75" x14ac:dyDescent="0.2">
      <c r="A964" s="2"/>
      <c r="F964" s="3"/>
    </row>
    <row r="965" spans="1:6" ht="12.75" x14ac:dyDescent="0.2">
      <c r="A965" s="2"/>
      <c r="F965" s="3"/>
    </row>
    <row r="966" spans="1:6" ht="12.75" x14ac:dyDescent="0.2">
      <c r="A966" s="2"/>
      <c r="F966" s="3"/>
    </row>
    <row r="967" spans="1:6" ht="12.75" x14ac:dyDescent="0.2">
      <c r="A967" s="2"/>
      <c r="F967" s="3"/>
    </row>
    <row r="968" spans="1:6" ht="12.75" x14ac:dyDescent="0.2">
      <c r="A968" s="2"/>
      <c r="F968" s="3"/>
    </row>
    <row r="969" spans="1:6" ht="12.75" x14ac:dyDescent="0.2">
      <c r="A969" s="2"/>
      <c r="F969" s="3"/>
    </row>
    <row r="970" spans="1:6" ht="12.75" x14ac:dyDescent="0.2">
      <c r="A970" s="2"/>
      <c r="F970" s="3"/>
    </row>
    <row r="971" spans="1:6" ht="12.75" x14ac:dyDescent="0.2">
      <c r="A971" s="2"/>
      <c r="F971" s="3"/>
    </row>
    <row r="972" spans="1:6" ht="12.75" x14ac:dyDescent="0.2">
      <c r="A972" s="2"/>
      <c r="F972" s="3"/>
    </row>
    <row r="973" spans="1:6" ht="12.75" x14ac:dyDescent="0.2">
      <c r="A973" s="2"/>
      <c r="F973" s="3"/>
    </row>
    <row r="974" spans="1:6" ht="12.75" x14ac:dyDescent="0.2">
      <c r="A974" s="2"/>
      <c r="F974" s="3"/>
    </row>
    <row r="975" spans="1:6" ht="12.75" x14ac:dyDescent="0.2">
      <c r="A975" s="2"/>
      <c r="F975" s="3"/>
    </row>
    <row r="976" spans="1:6" ht="12.75" x14ac:dyDescent="0.2">
      <c r="A976" s="2"/>
      <c r="F976" s="3"/>
    </row>
    <row r="977" spans="1:6" ht="12.75" x14ac:dyDescent="0.2">
      <c r="A977" s="2"/>
      <c r="F977" s="3"/>
    </row>
    <row r="978" spans="1:6" ht="12.75" x14ac:dyDescent="0.2">
      <c r="A978" s="2"/>
      <c r="F978" s="3"/>
    </row>
    <row r="979" spans="1:6" ht="12.75" x14ac:dyDescent="0.2">
      <c r="A979" s="2"/>
      <c r="F979" s="3"/>
    </row>
    <row r="980" spans="1:6" ht="12.75" x14ac:dyDescent="0.2">
      <c r="A980" s="2"/>
      <c r="F980" s="3"/>
    </row>
    <row r="981" spans="1:6" ht="12.75" x14ac:dyDescent="0.2">
      <c r="A981" s="2"/>
      <c r="F981" s="3"/>
    </row>
    <row r="982" spans="1:6" ht="12.75" x14ac:dyDescent="0.2">
      <c r="A982" s="2"/>
      <c r="F982" s="3"/>
    </row>
    <row r="983" spans="1:6" ht="12.75" x14ac:dyDescent="0.2">
      <c r="A983" s="2"/>
      <c r="F983" s="3"/>
    </row>
    <row r="984" spans="1:6" ht="12.75" x14ac:dyDescent="0.2">
      <c r="A984" s="2"/>
      <c r="F984" s="3"/>
    </row>
    <row r="985" spans="1:6" ht="12.75" x14ac:dyDescent="0.2">
      <c r="A985" s="2"/>
      <c r="F985" s="3"/>
    </row>
    <row r="986" spans="1:6" ht="12.75" x14ac:dyDescent="0.2">
      <c r="A986" s="2"/>
      <c r="F986" s="3"/>
    </row>
    <row r="987" spans="1:6" ht="12.75" x14ac:dyDescent="0.2">
      <c r="A987" s="2"/>
      <c r="F987" s="3"/>
    </row>
    <row r="988" spans="1:6" ht="12.75" x14ac:dyDescent="0.2">
      <c r="A988" s="2"/>
      <c r="F988" s="3"/>
    </row>
    <row r="989" spans="1:6" ht="12.75" x14ac:dyDescent="0.2">
      <c r="A989" s="2"/>
      <c r="F989" s="3"/>
    </row>
    <row r="990" spans="1:6" ht="12.75" x14ac:dyDescent="0.2">
      <c r="A990" s="2"/>
      <c r="F990" s="3"/>
    </row>
    <row r="991" spans="1:6" ht="12.75" x14ac:dyDescent="0.2">
      <c r="A991" s="2"/>
      <c r="F991" s="3"/>
    </row>
    <row r="992" spans="1:6" ht="12.75" x14ac:dyDescent="0.2">
      <c r="A992" s="2"/>
      <c r="F992" s="3"/>
    </row>
    <row r="993" spans="1:6" ht="12.75" x14ac:dyDescent="0.2">
      <c r="A993" s="2"/>
      <c r="F993" s="3"/>
    </row>
    <row r="994" spans="1:6" ht="12.75" x14ac:dyDescent="0.2">
      <c r="A994" s="2"/>
      <c r="F994" s="3"/>
    </row>
    <row r="995" spans="1:6" ht="12.75" x14ac:dyDescent="0.2">
      <c r="A995" s="2"/>
      <c r="F995" s="3"/>
    </row>
    <row r="996" spans="1:6" ht="12.75" x14ac:dyDescent="0.2">
      <c r="A996" s="2"/>
      <c r="F996" s="3"/>
    </row>
    <row r="997" spans="1:6" ht="12.75" x14ac:dyDescent="0.2">
      <c r="A997" s="2"/>
      <c r="F997" s="3"/>
    </row>
    <row r="998" spans="1:6" ht="12.75" x14ac:dyDescent="0.2">
      <c r="A998" s="2"/>
      <c r="F998" s="3"/>
    </row>
    <row r="999" spans="1:6" ht="12.75" x14ac:dyDescent="0.2">
      <c r="A999" s="2"/>
      <c r="F999" s="3"/>
    </row>
    <row r="1000" spans="1:6" ht="12.75" x14ac:dyDescent="0.2">
      <c r="A1000" s="2"/>
      <c r="F1000" s="3"/>
    </row>
    <row r="1001" spans="1:6" ht="12.75" x14ac:dyDescent="0.2">
      <c r="A1001" s="2"/>
      <c r="F1001" s="3"/>
    </row>
    <row r="1002" spans="1:6" ht="12.75" x14ac:dyDescent="0.2">
      <c r="A1002" s="2"/>
      <c r="F1002" s="3"/>
    </row>
  </sheetData>
  <autoFilter ref="A207:A407" xr:uid="{00000000-0001-0000-0000-000000000000}">
    <filterColumn colId="0">
      <customFilters>
        <customFilter operator="lessThan" val="42590"/>
      </customFilters>
    </filterColumn>
  </autoFilter>
  <sortState xmlns:xlrd2="http://schemas.microsoft.com/office/spreadsheetml/2017/richdata2" ref="A208:Q407">
    <sortCondition ref="P208:P407"/>
  </sortState>
  <mergeCells count="2">
    <mergeCell ref="A1:P1"/>
    <mergeCell ref="A206:Q2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20C6E-FBA2-4E4A-A619-8C3B0F85EB40}">
  <dimension ref="A1:H43"/>
  <sheetViews>
    <sheetView showGridLines="0" zoomScale="64" zoomScaleNormal="64" workbookViewId="0">
      <selection activeCell="A2" sqref="A2:A40"/>
    </sheetView>
  </sheetViews>
  <sheetFormatPr defaultRowHeight="12.75" x14ac:dyDescent="0.2"/>
  <cols>
    <col min="1" max="1" width="12.5703125" customWidth="1"/>
    <col min="2" max="2" width="35.5703125" customWidth="1"/>
    <col min="3" max="3" width="38" customWidth="1"/>
    <col min="4" max="4" width="35.7109375" customWidth="1"/>
  </cols>
  <sheetData>
    <row r="1" spans="1:8" ht="13.5" thickBot="1" x14ac:dyDescent="0.25">
      <c r="B1" s="54" t="s">
        <v>370</v>
      </c>
      <c r="C1" s="54"/>
      <c r="D1" s="54"/>
      <c r="E1" s="54"/>
      <c r="F1" s="54"/>
      <c r="G1" s="54"/>
      <c r="H1" s="54"/>
    </row>
    <row r="2" spans="1:8" ht="21" thickTop="1" thickBot="1" x14ac:dyDescent="0.45">
      <c r="A2" s="40" t="s">
        <v>361</v>
      </c>
      <c r="B2" s="40" t="s">
        <v>360</v>
      </c>
      <c r="C2" s="40" t="s">
        <v>359</v>
      </c>
      <c r="D2" s="37"/>
      <c r="E2" s="37"/>
      <c r="F2" s="37"/>
      <c r="G2" s="37"/>
    </row>
    <row r="3" spans="1:8" ht="13.5" thickTop="1" x14ac:dyDescent="0.2">
      <c r="A3" s="51" t="s">
        <v>164</v>
      </c>
      <c r="B3" s="51">
        <f>COUNTIF(Consumer_Complaints!$I$3:$I$202,A3)</f>
        <v>1</v>
      </c>
      <c r="C3" s="52">
        <f>_xlfn.CEILING.MATH(B3/$B$43,0.01)</f>
        <v>0.01</v>
      </c>
      <c r="D3" s="37"/>
      <c r="E3" s="37"/>
      <c r="F3" s="37"/>
      <c r="G3" s="37"/>
    </row>
    <row r="4" spans="1:8" x14ac:dyDescent="0.2">
      <c r="A4" s="32" t="s">
        <v>340</v>
      </c>
      <c r="B4" s="32">
        <f>COUNTIF(Consumer_Complaints!$I$3:$I$202,A4)</f>
        <v>1</v>
      </c>
      <c r="C4" s="50">
        <f>_xlfn.CEILING.MATH(B4/$B$43,0.01)</f>
        <v>0.01</v>
      </c>
      <c r="D4" s="37"/>
      <c r="E4" s="37"/>
      <c r="F4" s="37"/>
      <c r="G4" s="37"/>
    </row>
    <row r="5" spans="1:8" x14ac:dyDescent="0.2">
      <c r="A5" s="32" t="s">
        <v>172</v>
      </c>
      <c r="B5" s="32">
        <f>COUNTIF(Consumer_Complaints!$I$3:$I$202,A5)</f>
        <v>7</v>
      </c>
      <c r="C5" s="50">
        <f>_xlfn.CEILING.MATH(B5/$B$43,0.01)</f>
        <v>0.04</v>
      </c>
      <c r="D5" s="37"/>
      <c r="E5" s="37"/>
      <c r="F5" s="37"/>
      <c r="G5" s="37"/>
    </row>
    <row r="6" spans="1:8" x14ac:dyDescent="0.2">
      <c r="A6" s="32" t="s">
        <v>43</v>
      </c>
      <c r="B6" s="32">
        <f>COUNTIF(Consumer_Complaints!$I$3:$I$202,A6)</f>
        <v>27</v>
      </c>
      <c r="C6" s="50">
        <f>_xlfn.CEILING.MATH(B6/$B$43,0.01)</f>
        <v>0.14000000000000001</v>
      </c>
      <c r="D6" s="37"/>
      <c r="E6" s="37"/>
      <c r="F6" s="37"/>
      <c r="G6" s="37"/>
    </row>
    <row r="7" spans="1:8" x14ac:dyDescent="0.2">
      <c r="A7" s="32" t="s">
        <v>151</v>
      </c>
      <c r="B7" s="32">
        <f>COUNTIF(Consumer_Complaints!$I$3:$I$202,A7)</f>
        <v>3</v>
      </c>
      <c r="C7" s="50">
        <f>_xlfn.CEILING.MATH(B7/$B$43,0.01)</f>
        <v>0.02</v>
      </c>
      <c r="D7" s="37"/>
      <c r="E7" s="37"/>
      <c r="F7" s="37"/>
      <c r="G7" s="37"/>
    </row>
    <row r="8" spans="1:8" x14ac:dyDescent="0.2">
      <c r="A8" s="32" t="s">
        <v>214</v>
      </c>
      <c r="B8" s="32">
        <f>COUNTIF(Consumer_Complaints!$I$3:$I$202,A8)</f>
        <v>2</v>
      </c>
      <c r="C8" s="50">
        <f>_xlfn.CEILING.MATH(B8/$B$43,0.01)</f>
        <v>0.02</v>
      </c>
      <c r="D8" s="37"/>
      <c r="E8" s="37"/>
      <c r="F8" s="37"/>
      <c r="G8" s="37"/>
    </row>
    <row r="9" spans="1:8" x14ac:dyDescent="0.2">
      <c r="A9" s="32" t="s">
        <v>127</v>
      </c>
      <c r="B9" s="32">
        <f>COUNTIF(Consumer_Complaints!$I$3:$I$202,A9)</f>
        <v>4</v>
      </c>
      <c r="C9" s="50">
        <f>_xlfn.CEILING.MATH(B9/$B$43,0.01)</f>
        <v>0.03</v>
      </c>
      <c r="D9" s="37"/>
      <c r="E9" s="37"/>
      <c r="F9" s="37"/>
      <c r="G9" s="37"/>
    </row>
    <row r="10" spans="1:8" x14ac:dyDescent="0.2">
      <c r="A10" s="32" t="s">
        <v>54</v>
      </c>
      <c r="B10" s="32">
        <f>COUNTIF(Consumer_Complaints!$I$3:$I$202,A10)</f>
        <v>11</v>
      </c>
      <c r="C10" s="50">
        <f>_xlfn.CEILING.MATH(B10/$B$43,0.01)</f>
        <v>0.06</v>
      </c>
      <c r="D10" s="37"/>
      <c r="E10" s="37"/>
      <c r="F10" s="37"/>
      <c r="G10" s="37"/>
    </row>
    <row r="11" spans="1:8" x14ac:dyDescent="0.2">
      <c r="A11" s="32" t="s">
        <v>89</v>
      </c>
      <c r="B11" s="32">
        <f>COUNTIF(Consumer_Complaints!$I$3:$I$202,A11)</f>
        <v>11</v>
      </c>
      <c r="C11" s="50">
        <f>_xlfn.CEILING.MATH(B11/$B$43,0.01)</f>
        <v>0.06</v>
      </c>
      <c r="D11" s="37"/>
      <c r="E11" s="37"/>
      <c r="F11" s="37"/>
      <c r="G11" s="37"/>
    </row>
    <row r="12" spans="1:8" x14ac:dyDescent="0.2">
      <c r="A12" s="32" t="s">
        <v>286</v>
      </c>
      <c r="B12" s="32">
        <f>COUNTIF(Consumer_Complaints!$I$3:$I$202,A12)</f>
        <v>1</v>
      </c>
      <c r="C12" s="50">
        <f>_xlfn.CEILING.MATH(B12/$B$43,0.01)</f>
        <v>0.01</v>
      </c>
      <c r="D12" s="37"/>
      <c r="E12" s="37"/>
      <c r="F12" s="37"/>
      <c r="G12" s="37"/>
    </row>
    <row r="13" spans="1:8" x14ac:dyDescent="0.2">
      <c r="A13" s="32" t="s">
        <v>31</v>
      </c>
      <c r="B13" s="32">
        <f>COUNTIF(Consumer_Complaints!$I$3:$I$202,A13)</f>
        <v>7</v>
      </c>
      <c r="C13" s="50">
        <f>_xlfn.CEILING.MATH(B13/$B$43,0.01)</f>
        <v>0.04</v>
      </c>
      <c r="D13" s="37"/>
      <c r="E13" s="37"/>
      <c r="F13" s="37"/>
      <c r="G13" s="37"/>
    </row>
    <row r="14" spans="1:8" x14ac:dyDescent="0.2">
      <c r="A14" s="32" t="s">
        <v>252</v>
      </c>
      <c r="B14" s="32">
        <f>COUNTIF(Consumer_Complaints!$I$3:$I$202,A14)</f>
        <v>3</v>
      </c>
      <c r="C14" s="50">
        <f>_xlfn.CEILING.MATH(B14/$B$43,0.01)</f>
        <v>0.02</v>
      </c>
      <c r="D14" s="37"/>
      <c r="E14" s="37"/>
      <c r="F14" s="37"/>
      <c r="G14" s="37"/>
    </row>
    <row r="15" spans="1:8" x14ac:dyDescent="0.2">
      <c r="A15" s="32" t="s">
        <v>169</v>
      </c>
      <c r="B15" s="32">
        <f>COUNTIF(Consumer_Complaints!$I$3:$I$202,A15)</f>
        <v>1</v>
      </c>
      <c r="C15" s="50">
        <f>_xlfn.CEILING.MATH(B15/$B$43,0.01)</f>
        <v>0.01</v>
      </c>
      <c r="D15" s="37"/>
      <c r="E15" s="37"/>
      <c r="F15" s="37"/>
      <c r="G15" s="37"/>
    </row>
    <row r="16" spans="1:8" x14ac:dyDescent="0.2">
      <c r="A16" s="32" t="s">
        <v>146</v>
      </c>
      <c r="B16" s="32">
        <f>COUNTIF(Consumer_Complaints!$I$3:$I$202,A16)</f>
        <v>1</v>
      </c>
      <c r="C16" s="50">
        <f>_xlfn.CEILING.MATH(B16/$B$43,0.01)</f>
        <v>0.01</v>
      </c>
      <c r="D16" s="37"/>
      <c r="E16" s="37"/>
      <c r="F16" s="37"/>
      <c r="G16" s="37"/>
    </row>
    <row r="17" spans="1:7" x14ac:dyDescent="0.2">
      <c r="A17" s="32" t="s">
        <v>46</v>
      </c>
      <c r="B17" s="32">
        <f>COUNTIF(Consumer_Complaints!$I$3:$I$202,A17)</f>
        <v>2</v>
      </c>
      <c r="C17" s="50">
        <f>_xlfn.CEILING.MATH(B17/$B$43,0.01)</f>
        <v>0.02</v>
      </c>
      <c r="D17" s="37"/>
      <c r="E17" s="37"/>
      <c r="F17" s="37"/>
      <c r="G17" s="37"/>
    </row>
    <row r="18" spans="1:7" x14ac:dyDescent="0.2">
      <c r="A18" s="32" t="s">
        <v>244</v>
      </c>
      <c r="B18" s="32">
        <f>COUNTIF(Consumer_Complaints!$I$3:$I$202,A18)</f>
        <v>3</v>
      </c>
      <c r="C18" s="50">
        <f>_xlfn.CEILING.MATH(B18/$B$43,0.01)</f>
        <v>0.02</v>
      </c>
      <c r="D18" s="37"/>
      <c r="E18" s="37"/>
      <c r="F18" s="37"/>
      <c r="G18" s="37"/>
    </row>
    <row r="19" spans="1:7" x14ac:dyDescent="0.2">
      <c r="A19" s="32" t="s">
        <v>79</v>
      </c>
      <c r="B19" s="32">
        <f>COUNTIF(Consumer_Complaints!$I$3:$I$202,A19)</f>
        <v>9</v>
      </c>
      <c r="C19" s="50">
        <f>_xlfn.CEILING.MATH(B19/$B$43,0.01)</f>
        <v>0.05</v>
      </c>
      <c r="D19" s="37"/>
      <c r="E19" s="37"/>
      <c r="F19" s="37"/>
      <c r="G19" s="37"/>
    </row>
    <row r="20" spans="1:7" x14ac:dyDescent="0.2">
      <c r="A20" s="32" t="s">
        <v>197</v>
      </c>
      <c r="B20" s="32">
        <f>COUNTIF(Consumer_Complaints!$I$3:$I$202,A20)</f>
        <v>2</v>
      </c>
      <c r="C20" s="50">
        <f>_xlfn.CEILING.MATH(B20/$B$43,0.01)</f>
        <v>0.02</v>
      </c>
      <c r="D20" s="37"/>
      <c r="E20" s="37"/>
      <c r="F20" s="37"/>
      <c r="G20" s="37"/>
    </row>
    <row r="21" spans="1:7" x14ac:dyDescent="0.2">
      <c r="A21" s="32" t="s">
        <v>177</v>
      </c>
      <c r="B21" s="32">
        <f>COUNTIF(Consumer_Complaints!$I$3:$I$202,A21)</f>
        <v>5</v>
      </c>
      <c r="C21" s="50">
        <f>_xlfn.CEILING.MATH(B21/$B$43,0.01)</f>
        <v>0.03</v>
      </c>
      <c r="D21" s="37"/>
      <c r="E21" s="37"/>
      <c r="F21" s="37"/>
      <c r="G21" s="37"/>
    </row>
    <row r="22" spans="1:7" x14ac:dyDescent="0.2">
      <c r="A22" s="32" t="s">
        <v>270</v>
      </c>
      <c r="B22" s="32">
        <f>COUNTIF(Consumer_Complaints!$I$3:$I$202,A22)</f>
        <v>3</v>
      </c>
      <c r="C22" s="50">
        <f>_xlfn.CEILING.MATH(B22/$B$43,0.01)</f>
        <v>0.02</v>
      </c>
      <c r="D22" s="37"/>
      <c r="E22" s="37"/>
      <c r="F22" s="37"/>
      <c r="G22" s="37"/>
    </row>
    <row r="23" spans="1:7" x14ac:dyDescent="0.2">
      <c r="A23" s="32" t="s">
        <v>356</v>
      </c>
      <c r="B23" s="32">
        <f>COUNTIF(Consumer_Complaints!$I$3:$I$202,A23)</f>
        <v>1</v>
      </c>
      <c r="C23" s="50">
        <f>_xlfn.CEILING.MATH(B23/$B$43,0.01)</f>
        <v>0.01</v>
      </c>
      <c r="D23" s="37"/>
      <c r="E23" s="37"/>
      <c r="F23" s="37"/>
      <c r="G23" s="37"/>
    </row>
    <row r="24" spans="1:7" x14ac:dyDescent="0.2">
      <c r="A24" s="32" t="s">
        <v>259</v>
      </c>
      <c r="B24" s="32">
        <f>COUNTIF(Consumer_Complaints!$I$3:$I$202,A24)</f>
        <v>1</v>
      </c>
      <c r="C24" s="50">
        <f>_xlfn.CEILING.MATH(B24/$B$43,0.01)</f>
        <v>0.01</v>
      </c>
      <c r="D24" s="37"/>
      <c r="E24" s="37"/>
      <c r="F24" s="37"/>
      <c r="G24" s="37"/>
    </row>
    <row r="25" spans="1:7" x14ac:dyDescent="0.2">
      <c r="A25" s="32" t="s">
        <v>297</v>
      </c>
      <c r="B25" s="32">
        <f>COUNTIF(Consumer_Complaints!$I$3:$I$202,A25)</f>
        <v>1</v>
      </c>
      <c r="C25" s="50">
        <f>_xlfn.CEILING.MATH(B25/$B$43,0.01)</f>
        <v>0.01</v>
      </c>
      <c r="D25" s="37"/>
      <c r="E25" s="37"/>
      <c r="F25" s="37"/>
      <c r="G25" s="37"/>
    </row>
    <row r="26" spans="1:7" x14ac:dyDescent="0.2">
      <c r="A26" s="32" t="s">
        <v>120</v>
      </c>
      <c r="B26" s="32">
        <f>COUNTIF(Consumer_Complaints!$I$3:$I$202,A26)</f>
        <v>10</v>
      </c>
      <c r="C26" s="50">
        <f>_xlfn.CEILING.MATH(B26/$B$43,0.01)</f>
        <v>0.06</v>
      </c>
      <c r="D26" s="37"/>
      <c r="E26" s="37"/>
      <c r="F26" s="37"/>
      <c r="G26" s="37"/>
    </row>
    <row r="27" spans="1:7" x14ac:dyDescent="0.2">
      <c r="A27" s="32" t="s">
        <v>178</v>
      </c>
      <c r="B27" s="32">
        <f>COUNTIF(Consumer_Complaints!$I$3:$I$202,A27)</f>
        <v>1</v>
      </c>
      <c r="C27" s="50">
        <f>_xlfn.CEILING.MATH(B27/$B$43,0.01)</f>
        <v>0.01</v>
      </c>
      <c r="D27" s="37"/>
      <c r="E27" s="37"/>
      <c r="F27" s="37"/>
      <c r="G27" s="37"/>
    </row>
    <row r="28" spans="1:7" x14ac:dyDescent="0.2">
      <c r="A28" s="32" t="s">
        <v>56</v>
      </c>
      <c r="B28" s="32">
        <f>COUNTIF(Consumer_Complaints!$I$3:$I$202,A28)</f>
        <v>9</v>
      </c>
      <c r="C28" s="50">
        <f>_xlfn.CEILING.MATH(B28/$B$43,0.01)</f>
        <v>0.05</v>
      </c>
      <c r="D28" s="37"/>
      <c r="E28" s="37"/>
      <c r="F28" s="37"/>
      <c r="G28" s="37"/>
    </row>
    <row r="29" spans="1:7" x14ac:dyDescent="0.2">
      <c r="A29" s="32" t="s">
        <v>202</v>
      </c>
      <c r="B29" s="32">
        <f>COUNTIF(Consumer_Complaints!$I$3:$I$202,A29)</f>
        <v>3</v>
      </c>
      <c r="C29" s="50">
        <f>_xlfn.CEILING.MATH(B29/$B$43,0.01)</f>
        <v>0.02</v>
      </c>
      <c r="D29" s="37"/>
      <c r="E29" s="37"/>
      <c r="F29" s="37"/>
      <c r="G29" s="37"/>
    </row>
    <row r="30" spans="1:7" x14ac:dyDescent="0.2">
      <c r="A30" s="32" t="s">
        <v>50</v>
      </c>
      <c r="B30" s="32">
        <f>COUNTIF(Consumer_Complaints!$I$3:$I$202,A30)</f>
        <v>11</v>
      </c>
      <c r="C30" s="50">
        <f>_xlfn.CEILING.MATH(B30/$B$43,0.01)</f>
        <v>0.06</v>
      </c>
      <c r="D30" s="37"/>
      <c r="E30" s="37"/>
      <c r="F30" s="37"/>
      <c r="G30" s="37"/>
    </row>
    <row r="31" spans="1:7" x14ac:dyDescent="0.2">
      <c r="A31" s="32" t="s">
        <v>227</v>
      </c>
      <c r="B31" s="32">
        <f>COUNTIF(Consumer_Complaints!$I$3:$I$202,A31)</f>
        <v>2</v>
      </c>
      <c r="C31" s="50">
        <f>_xlfn.CEILING.MATH(B31/$B$43,0.01)</f>
        <v>0.02</v>
      </c>
      <c r="D31" s="37"/>
      <c r="E31" s="37"/>
      <c r="F31" s="37"/>
      <c r="G31" s="37"/>
    </row>
    <row r="32" spans="1:7" x14ac:dyDescent="0.2">
      <c r="A32" s="32" t="s">
        <v>154</v>
      </c>
      <c r="B32" s="32">
        <f>COUNTIF(Consumer_Complaints!$I$3:$I$202,A32)</f>
        <v>2</v>
      </c>
      <c r="C32" s="50">
        <f>_xlfn.CEILING.MATH(B32/$B$43,0.01)</f>
        <v>0.02</v>
      </c>
      <c r="D32" s="37"/>
      <c r="E32" s="37"/>
      <c r="F32" s="37"/>
      <c r="G32" s="37"/>
    </row>
    <row r="33" spans="1:8" x14ac:dyDescent="0.2">
      <c r="A33" s="32" t="s">
        <v>99</v>
      </c>
      <c r="B33" s="32">
        <f>COUNTIF(Consumer_Complaints!$I$3:$I$202,A33)</f>
        <v>8</v>
      </c>
      <c r="C33" s="50">
        <f>_xlfn.CEILING.MATH(B33/$B$43,0.01)</f>
        <v>0.05</v>
      </c>
      <c r="D33" s="37"/>
      <c r="E33" s="37"/>
      <c r="F33" s="37"/>
      <c r="G33" s="37"/>
    </row>
    <row r="34" spans="1:8" x14ac:dyDescent="0.2">
      <c r="A34" s="32" t="s">
        <v>105</v>
      </c>
      <c r="B34" s="32">
        <f>COUNTIF(Consumer_Complaints!$I$3:$I$202,A34)</f>
        <v>5</v>
      </c>
      <c r="C34" s="50">
        <f>_xlfn.CEILING.MATH(B34/$B$43,0.01)</f>
        <v>0.03</v>
      </c>
      <c r="D34" s="37"/>
      <c r="E34" s="37"/>
      <c r="F34" s="37"/>
      <c r="G34" s="37"/>
    </row>
    <row r="35" spans="1:8" x14ac:dyDescent="0.2">
      <c r="A35" s="32" t="s">
        <v>130</v>
      </c>
      <c r="B35" s="32">
        <f>COUNTIF(Consumer_Complaints!$I$3:$I$202,A35)</f>
        <v>6</v>
      </c>
      <c r="C35" s="50">
        <f>_xlfn.CEILING.MATH(B35/$B$43,0.01)</f>
        <v>0.04</v>
      </c>
      <c r="D35" s="37"/>
      <c r="E35" s="37"/>
      <c r="F35" s="37"/>
      <c r="G35" s="37"/>
    </row>
    <row r="36" spans="1:8" x14ac:dyDescent="0.2">
      <c r="A36" s="32" t="s">
        <v>21</v>
      </c>
      <c r="B36" s="32">
        <f>COUNTIF(Consumer_Complaints!$I$3:$I$202,A36)</f>
        <v>18</v>
      </c>
      <c r="C36" s="50">
        <f>_xlfn.CEILING.MATH(B36/$B$43,0.01)</f>
        <v>0.1</v>
      </c>
      <c r="D36" s="37"/>
      <c r="E36" s="37"/>
      <c r="F36" s="37"/>
      <c r="G36" s="37"/>
    </row>
    <row r="37" spans="1:8" x14ac:dyDescent="0.2">
      <c r="A37" s="32" t="s">
        <v>114</v>
      </c>
      <c r="B37" s="32">
        <f>COUNTIF(Consumer_Complaints!$I$3:$I$202,A37)</f>
        <v>6</v>
      </c>
      <c r="C37" s="50">
        <f>_xlfn.CEILING.MATH(B37/$B$43,0.01)</f>
        <v>0.04</v>
      </c>
      <c r="D37" s="37"/>
      <c r="E37" s="37"/>
      <c r="F37" s="37"/>
      <c r="G37" s="37"/>
    </row>
    <row r="38" spans="1:8" x14ac:dyDescent="0.2">
      <c r="A38" s="32" t="s">
        <v>231</v>
      </c>
      <c r="B38" s="32">
        <f>COUNTIF(Consumer_Complaints!$I$3:$I$202,A38)</f>
        <v>1</v>
      </c>
      <c r="C38" s="50">
        <f>_xlfn.CEILING.MATH(B38/$B$43,0.01)</f>
        <v>0.01</v>
      </c>
      <c r="D38" s="37"/>
      <c r="E38" s="37"/>
      <c r="F38" s="37"/>
      <c r="G38" s="37"/>
    </row>
    <row r="39" spans="1:8" x14ac:dyDescent="0.2">
      <c r="A39" s="32" t="s">
        <v>94</v>
      </c>
      <c r="B39" s="32">
        <f>COUNTIF(Consumer_Complaints!$I$3:$I$202,A39)</f>
        <v>6</v>
      </c>
      <c r="C39" s="50">
        <f>_xlfn.CEILING.MATH(B39/$B$43,0.01)</f>
        <v>0.04</v>
      </c>
      <c r="D39" s="37"/>
      <c r="E39" s="37"/>
      <c r="F39" s="37"/>
      <c r="G39" s="37"/>
    </row>
    <row r="40" spans="1:8" x14ac:dyDescent="0.2">
      <c r="A40" s="32" t="s">
        <v>61</v>
      </c>
      <c r="B40" s="32">
        <f>COUNTIF(Consumer_Complaints!$I$3:$I$202,A40)</f>
        <v>3</v>
      </c>
      <c r="C40" s="50">
        <f>_xlfn.CEILING.MATH(B40/$B$43,0.01)</f>
        <v>0.02</v>
      </c>
      <c r="D40" s="37"/>
      <c r="E40" s="37"/>
      <c r="F40" s="37"/>
      <c r="G40" s="37"/>
    </row>
    <row r="41" spans="1:8" x14ac:dyDescent="0.2">
      <c r="B41" s="37"/>
      <c r="C41" s="37"/>
      <c r="D41" s="37"/>
      <c r="E41" s="37"/>
      <c r="F41" s="37"/>
      <c r="G41" s="37"/>
      <c r="H41" s="37"/>
    </row>
    <row r="42" spans="1:8" x14ac:dyDescent="0.2">
      <c r="B42" s="6" t="s">
        <v>362</v>
      </c>
      <c r="C42" s="6" t="s">
        <v>363</v>
      </c>
      <c r="D42" s="34" t="s">
        <v>373</v>
      </c>
    </row>
    <row r="43" spans="1:8" x14ac:dyDescent="0.2">
      <c r="B43" s="32">
        <f>SUM(B3:B40)</f>
        <v>198</v>
      </c>
      <c r="C43" s="33">
        <f>SUM(C3:C40)</f>
        <v>1.2400000000000007</v>
      </c>
    </row>
  </sheetData>
  <autoFilter ref="A1:H40" xr:uid="{6AD20C6E-FBA2-4E4A-A619-8C3B0F85EB40}">
    <filterColumn colId="1" showButton="0"/>
    <filterColumn colId="2" showButton="0"/>
    <filterColumn colId="3" showButton="0"/>
    <filterColumn colId="4" showButton="0"/>
    <filterColumn colId="5" showButton="0"/>
    <filterColumn colId="6" showButton="0"/>
  </autoFilter>
  <sortState xmlns:xlrd2="http://schemas.microsoft.com/office/spreadsheetml/2017/richdata2" ref="A3:A40">
    <sortCondition ref="A2:A40"/>
  </sortState>
  <mergeCells count="3">
    <mergeCell ref="B41:H41"/>
    <mergeCell ref="D2:G40"/>
    <mergeCell ref="B1:H1"/>
  </mergeCells>
  <conditionalFormatting sqref="C3:C40">
    <cfRule type="cellIs" dxfId="12" priority="1" operator="equal">
      <formula>0.02</formula>
    </cfRule>
    <cfRule type="cellIs" dxfId="11" priority="4" operator="lessThan">
      <formula>0.02</formula>
    </cfRule>
    <cfRule type="cellIs" dxfId="10" priority="5" operator="lessThan">
      <formula>0.02</formula>
    </cfRule>
    <cfRule type="cellIs" dxfId="9" priority="6" operator="greaterThan">
      <formula>"2.1%"</formula>
    </cfRule>
    <cfRule type="cellIs" dxfId="8" priority="7" operator="equal">
      <formula>0.02</formula>
    </cfRule>
    <cfRule type="cellIs" dxfId="7" priority="8" operator="lessThan">
      <formula>0.02</formula>
    </cfRule>
    <cfRule type="cellIs" dxfId="6" priority="9" operator="between">
      <formula>0</formula>
      <formula>0.0199</formula>
    </cfRule>
    <cfRule type="cellIs" dxfId="5" priority="10" operator="greaterThan">
      <formula>0.02</formula>
    </cfRule>
    <cfRule type="cellIs" dxfId="4" priority="11" operator="lessThan">
      <formula>0.02</formula>
    </cfRule>
    <cfRule type="cellIs" dxfId="3" priority="12" operator="greaterThan">
      <formula>0.02</formula>
    </cfRule>
    <cfRule type="cellIs" dxfId="2" priority="14" operator="greaterThan">
      <formula>0.02</formula>
    </cfRule>
  </conditionalFormatting>
  <conditionalFormatting sqref="C15">
    <cfRule type="cellIs" dxfId="1" priority="2" operator="lessThan">
      <formula>0.02</formula>
    </cfRule>
    <cfRule type="cellIs" dxfId="0" priority="3" operator="lessThan">
      <formula>0.02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E7057-554A-409B-853C-6959B6AEAB38}">
  <dimension ref="A1:D63"/>
  <sheetViews>
    <sheetView showGridLines="0" tabSelected="1" workbookViewId="0">
      <selection activeCell="D1" sqref="D1:D63"/>
    </sheetView>
  </sheetViews>
  <sheetFormatPr defaultRowHeight="12.75" x14ac:dyDescent="0.2"/>
  <cols>
    <col min="1" max="1" width="41.140625" customWidth="1"/>
    <col min="2" max="2" width="68.5703125" customWidth="1"/>
    <col min="3" max="3" width="26.85546875" customWidth="1"/>
  </cols>
  <sheetData>
    <row r="1" spans="1:4" ht="13.5" thickBot="1" x14ac:dyDescent="0.25">
      <c r="A1" s="38" t="s">
        <v>371</v>
      </c>
      <c r="B1" s="37"/>
      <c r="C1" s="37"/>
      <c r="D1" s="37"/>
    </row>
    <row r="2" spans="1:4" ht="21" thickTop="1" thickBot="1" x14ac:dyDescent="0.45">
      <c r="A2" s="42" t="s">
        <v>364</v>
      </c>
      <c r="B2" s="43"/>
      <c r="C2" s="44"/>
      <c r="D2" s="37"/>
    </row>
    <row r="3" spans="1:4" ht="20.25" thickTop="1" x14ac:dyDescent="0.4">
      <c r="A3" s="49" t="s">
        <v>365</v>
      </c>
      <c r="B3" s="41" t="s">
        <v>366</v>
      </c>
      <c r="C3" s="49" t="s">
        <v>367</v>
      </c>
      <c r="D3" s="37"/>
    </row>
    <row r="4" spans="1:4" x14ac:dyDescent="0.2">
      <c r="A4" s="45" t="str">
        <f>Consumer_Complaints!D3</f>
        <v>Incorrect information on credit report</v>
      </c>
      <c r="B4" s="46" t="s">
        <v>372</v>
      </c>
      <c r="C4" s="45">
        <f>COUNTIF(Consumer_Complaints!D3:D202,A4)</f>
        <v>22</v>
      </c>
      <c r="D4" s="37"/>
    </row>
    <row r="5" spans="1:4" x14ac:dyDescent="0.2">
      <c r="A5" s="6" t="str">
        <f>Consumer_Complaints!D4</f>
        <v>Disclosure verification of debt</v>
      </c>
      <c r="B5" s="46"/>
      <c r="C5" s="6">
        <f>COUNTIF(Consumer_Complaints!D4:D203,A5)</f>
        <v>19</v>
      </c>
      <c r="D5" s="37"/>
    </row>
    <row r="6" spans="1:4" x14ac:dyDescent="0.2">
      <c r="A6" s="6" t="str">
        <f>Consumer_Complaints!D5</f>
        <v>Other</v>
      </c>
      <c r="B6" s="46"/>
      <c r="C6" s="6">
        <f>COUNTIF(Consumer_Complaints!D5:D204,A6)</f>
        <v>5</v>
      </c>
      <c r="D6" s="37"/>
    </row>
    <row r="7" spans="1:4" x14ac:dyDescent="0.2">
      <c r="A7" s="6" t="str">
        <f>Consumer_Complaints!D6</f>
        <v>Loan modification,collection,foreclosure</v>
      </c>
      <c r="B7" s="47" t="s">
        <v>374</v>
      </c>
      <c r="C7" s="6">
        <f>COUNTIF(Consumer_Complaints!D6:D205,A7)</f>
        <v>14</v>
      </c>
      <c r="D7" s="37"/>
    </row>
    <row r="8" spans="1:4" x14ac:dyDescent="0.2">
      <c r="A8" s="6" t="str">
        <f>Consumer_Complaints!D7</f>
        <v>Credit determination</v>
      </c>
      <c r="B8" s="6"/>
      <c r="C8" s="6">
        <f>COUNTIF(Consumer_Complaints!D7:D207,A8)</f>
        <v>3</v>
      </c>
      <c r="D8" s="37"/>
    </row>
    <row r="9" spans="1:4" x14ac:dyDescent="0.2">
      <c r="A9" s="45" t="str">
        <f>Consumer_Complaints!D9</f>
        <v>Loan servicing, payments, escrow account</v>
      </c>
      <c r="B9" s="6"/>
      <c r="C9" s="45">
        <f>COUNTIF(Consumer_Complaints!D8:D208,A9)</f>
        <v>22</v>
      </c>
      <c r="D9" s="37"/>
    </row>
    <row r="10" spans="1:4" x14ac:dyDescent="0.2">
      <c r="A10" s="6" t="str">
        <f>Consumer_Complaints!D11</f>
        <v>Making/receiving payments, sending money</v>
      </c>
      <c r="B10" s="6"/>
      <c r="C10" s="6">
        <f>COUNTIF(Consumer_Complaints!D9:D209,A10)</f>
        <v>4</v>
      </c>
      <c r="D10" s="37"/>
    </row>
    <row r="11" spans="1:4" x14ac:dyDescent="0.2">
      <c r="A11" s="6" t="str">
        <f>Consumer_Complaints!D12</f>
        <v>Settlement process and costs</v>
      </c>
      <c r="B11" s="6"/>
      <c r="C11" s="6">
        <f>COUNTIF(Consumer_Complaints!D10:D210,A11)</f>
        <v>1</v>
      </c>
      <c r="D11" s="37"/>
    </row>
    <row r="12" spans="1:4" x14ac:dyDescent="0.2">
      <c r="A12" s="6" t="str">
        <f>Consumer_Complaints!D13</f>
        <v>Dealing with my lender or servicer</v>
      </c>
      <c r="B12" s="6"/>
      <c r="C12" s="6">
        <f>COUNTIF(Consumer_Complaints!D11:D211,A12)</f>
        <v>5</v>
      </c>
      <c r="D12" s="37"/>
    </row>
    <row r="13" spans="1:4" x14ac:dyDescent="0.2">
      <c r="A13" s="6" t="str">
        <f>Consumer_Complaints!D14</f>
        <v>Fraud or scam</v>
      </c>
      <c r="B13" s="6"/>
      <c r="C13" s="6">
        <f>COUNTIF(Consumer_Complaints!D12:D212,A13)</f>
        <v>2</v>
      </c>
      <c r="D13" s="37"/>
    </row>
    <row r="14" spans="1:4" x14ac:dyDescent="0.2">
      <c r="A14" s="6" t="str">
        <f>Consumer_Complaints!D17</f>
        <v>Account opening, closing, or management</v>
      </c>
      <c r="B14" s="6"/>
      <c r="C14" s="6">
        <f>COUNTIF(Consumer_Complaints!D13:D213,A14)</f>
        <v>16</v>
      </c>
      <c r="D14" s="37"/>
    </row>
    <row r="15" spans="1:4" x14ac:dyDescent="0.2">
      <c r="A15" s="6" t="str">
        <f>Consumer_Complaints!D21</f>
        <v>Can't repay my loan</v>
      </c>
      <c r="B15" s="6"/>
      <c r="C15" s="6">
        <f>COUNTIF(Consumer_Complaints!D14:D214,A15)</f>
        <v>5</v>
      </c>
      <c r="D15" s="37"/>
    </row>
    <row r="16" spans="1:4" x14ac:dyDescent="0.2">
      <c r="A16" s="6" t="str">
        <f>Consumer_Complaints!D22</f>
        <v>Problems when you are unable to pay</v>
      </c>
      <c r="B16" s="48"/>
      <c r="C16" s="6">
        <f>COUNTIF(Consumer_Complaints!D15:D215,A16)</f>
        <v>4</v>
      </c>
      <c r="D16" s="37"/>
    </row>
    <row r="17" spans="1:4" x14ac:dyDescent="0.2">
      <c r="A17" s="6" t="str">
        <f>Consumer_Complaints!D24</f>
        <v>Credit reporting company's investigation</v>
      </c>
      <c r="B17" s="6"/>
      <c r="C17" s="6">
        <f>COUNTIF(Consumer_Complaints!D16:D216,A17)</f>
        <v>3</v>
      </c>
      <c r="D17" s="37"/>
    </row>
    <row r="18" spans="1:4" x14ac:dyDescent="0.2">
      <c r="A18" s="6" t="str">
        <f>Consumer_Complaints!D26</f>
        <v>Other fee</v>
      </c>
      <c r="B18" s="6"/>
      <c r="C18" s="6">
        <f>COUNTIF(Consumer_Complaints!D17:D217,A18)</f>
        <v>2</v>
      </c>
      <c r="D18" s="37"/>
    </row>
    <row r="19" spans="1:4" x14ac:dyDescent="0.2">
      <c r="A19" s="6" t="str">
        <f>Consumer_Complaints!D27</f>
        <v>Advertising, marketing or disclosures</v>
      </c>
      <c r="B19" s="6"/>
      <c r="C19" s="6">
        <f>COUNTIF(Consumer_Complaints!D18:D218,A19)</f>
        <v>1</v>
      </c>
      <c r="D19" s="37"/>
    </row>
    <row r="20" spans="1:4" x14ac:dyDescent="0.2">
      <c r="A20" s="6" t="str">
        <f>Consumer_Complaints!D28</f>
        <v>Improper contact or sharing of info</v>
      </c>
      <c r="B20" s="6"/>
      <c r="C20" s="6">
        <f>COUNTIF(Consumer_Complaints!D19:D219,A20)</f>
        <v>3</v>
      </c>
      <c r="D20" s="37"/>
    </row>
    <row r="21" spans="1:4" x14ac:dyDescent="0.2">
      <c r="A21" s="6" t="str">
        <f>Consumer_Complaints!D29</f>
        <v>Identity theft / Fraud / Embezzlement</v>
      </c>
      <c r="B21" s="6"/>
      <c r="C21" s="6">
        <f>COUNTIF(Consumer_Complaints!D20:D220,A21)</f>
        <v>6</v>
      </c>
      <c r="D21" s="37"/>
    </row>
    <row r="22" spans="1:4" x14ac:dyDescent="0.2">
      <c r="A22" s="6" t="str">
        <f>Consumer_Complaints!D30</f>
        <v>Customer service / Customer relations</v>
      </c>
      <c r="B22" s="6"/>
      <c r="C22" s="6">
        <f>COUNTIF(Consumer_Complaints!D21:D221,A22)</f>
        <v>1</v>
      </c>
      <c r="D22" s="37"/>
    </row>
    <row r="23" spans="1:4" x14ac:dyDescent="0.2">
      <c r="A23" s="6" t="str">
        <f>Consumer_Complaints!D33</f>
        <v>False statements or representation</v>
      </c>
      <c r="B23" s="6"/>
      <c r="C23" s="6">
        <f>COUNTIF(Consumer_Complaints!D22:D222,A23)</f>
        <v>1</v>
      </c>
      <c r="D23" s="37"/>
    </row>
    <row r="24" spans="1:4" x14ac:dyDescent="0.2">
      <c r="A24" s="6" t="str">
        <f>Consumer_Complaints!D37</f>
        <v>Problems caused by my funds being low</v>
      </c>
      <c r="B24" s="6"/>
      <c r="C24" s="6">
        <f>COUNTIF(Consumer_Complaints!D23:D223,A24)</f>
        <v>4</v>
      </c>
      <c r="D24" s="37"/>
    </row>
    <row r="25" spans="1:4" x14ac:dyDescent="0.2">
      <c r="A25" s="6" t="str">
        <f>Consumer_Complaints!D43</f>
        <v>Managing, opening, or closing account</v>
      </c>
      <c r="B25" s="6"/>
      <c r="C25" s="6">
        <f>COUNTIF(Consumer_Complaints!D24:D224,A25)</f>
        <v>2</v>
      </c>
      <c r="D25" s="37"/>
    </row>
    <row r="26" spans="1:4" x14ac:dyDescent="0.2">
      <c r="A26" s="6" t="str">
        <f>Consumer_Complaints!D50</f>
        <v>Deposits and withdrawals</v>
      </c>
      <c r="B26" s="6"/>
      <c r="C26" s="6">
        <f>COUNTIF(Consumer_Complaints!D25:D225,A26)</f>
        <v>7</v>
      </c>
      <c r="D26" s="37"/>
    </row>
    <row r="27" spans="1:4" x14ac:dyDescent="0.2">
      <c r="A27" s="6" t="str">
        <f>Consumer_Complaints!D53</f>
        <v>Managing the loan or lease</v>
      </c>
      <c r="B27" s="6"/>
      <c r="C27" s="6">
        <f>COUNTIF(Consumer_Complaints!D26:D226,A27)</f>
        <v>7</v>
      </c>
      <c r="D27" s="37"/>
    </row>
    <row r="28" spans="1:4" x14ac:dyDescent="0.2">
      <c r="A28" s="6" t="str">
        <f>Consumer_Complaints!D54</f>
        <v>APR or interest rate</v>
      </c>
      <c r="B28" s="6"/>
      <c r="C28" s="6">
        <f>COUNTIF(Consumer_Complaints!D27:D227,A28)</f>
        <v>2</v>
      </c>
      <c r="D28" s="37"/>
    </row>
    <row r="29" spans="1:4" x14ac:dyDescent="0.2">
      <c r="A29" s="6" t="str">
        <f>Consumer_Complaints!D66</f>
        <v>Using a debit or ATM card</v>
      </c>
      <c r="B29" s="6"/>
      <c r="C29" s="6">
        <f>COUNTIF(Consumer_Complaints!D28:D228,A29)</f>
        <v>1</v>
      </c>
      <c r="D29" s="37"/>
    </row>
    <row r="30" spans="1:4" x14ac:dyDescent="0.2">
      <c r="A30" s="6" t="str">
        <f>Consumer_Complaints!D67</f>
        <v>Application, originator, mortgage broker</v>
      </c>
      <c r="B30" s="6"/>
      <c r="C30" s="6">
        <f>COUNTIF(Consumer_Complaints!D29:D229,A30)</f>
        <v>3</v>
      </c>
      <c r="D30" s="37"/>
    </row>
    <row r="31" spans="1:4" x14ac:dyDescent="0.2">
      <c r="A31" s="6" t="str">
        <f>Consumer_Complaints!D68</f>
        <v>Balance transfer</v>
      </c>
      <c r="B31" s="6"/>
      <c r="C31" s="6">
        <f>COUNTIF(Consumer_Complaints!D30:D230,A31)</f>
        <v>1</v>
      </c>
      <c r="D31" s="37"/>
    </row>
    <row r="32" spans="1:4" x14ac:dyDescent="0.2">
      <c r="A32" s="6" t="str">
        <f>Consumer_Complaints!D72</f>
        <v>Customer service/Customer relations</v>
      </c>
      <c r="B32" s="6"/>
      <c r="C32" s="6">
        <f>COUNTIF(Consumer_Complaints!D31:D231,A32)</f>
        <v>1</v>
      </c>
      <c r="D32" s="37"/>
    </row>
    <row r="33" spans="1:4" x14ac:dyDescent="0.2">
      <c r="A33" s="6" t="str">
        <f>Consumer_Complaints!D74</f>
        <v>Cont'd attempts collect debt not owed</v>
      </c>
      <c r="B33" s="6"/>
      <c r="C33" s="6">
        <f>COUNTIF(Consumer_Complaints!D32:D232,A33)</f>
        <v>16</v>
      </c>
      <c r="D33" s="37"/>
    </row>
    <row r="34" spans="1:4" x14ac:dyDescent="0.2">
      <c r="A34" s="6" t="str">
        <f>Consumer_Complaints!D78</f>
        <v>Transaction issue</v>
      </c>
      <c r="B34" s="6"/>
      <c r="C34" s="6">
        <f>COUNTIF(Consumer_Complaints!D33:D233,A34)</f>
        <v>1</v>
      </c>
      <c r="D34" s="37"/>
    </row>
    <row r="35" spans="1:4" x14ac:dyDescent="0.2">
      <c r="A35" s="6" t="str">
        <f>Consumer_Complaints!D80</f>
        <v>Credit monitoring or identity protection</v>
      </c>
      <c r="B35" s="6"/>
      <c r="C35" s="6">
        <f>COUNTIF(Consumer_Complaints!D34:D234,A35)</f>
        <v>1</v>
      </c>
      <c r="D35" s="37"/>
    </row>
    <row r="36" spans="1:4" x14ac:dyDescent="0.2">
      <c r="A36" s="6" t="str">
        <f>Consumer_Complaints!D87</f>
        <v>Taking out the loan or lease</v>
      </c>
      <c r="B36" s="6"/>
      <c r="C36" s="6">
        <f>COUNTIF(Consumer_Complaints!D35:D235,A36)</f>
        <v>2</v>
      </c>
      <c r="D36" s="37"/>
    </row>
    <row r="37" spans="1:4" x14ac:dyDescent="0.2">
      <c r="A37" s="6" t="str">
        <f>Consumer_Complaints!D93</f>
        <v>Credit line increase/decrease</v>
      </c>
      <c r="B37" s="6"/>
      <c r="C37" s="6">
        <f>COUNTIF(Consumer_Complaints!D36:D236,A37)</f>
        <v>1</v>
      </c>
      <c r="D37" s="37"/>
    </row>
    <row r="38" spans="1:4" x14ac:dyDescent="0.2">
      <c r="A38" s="6" t="str">
        <f>Consumer_Complaints!D97</f>
        <v>Communication tactics</v>
      </c>
      <c r="B38" s="6"/>
      <c r="C38" s="6">
        <f>COUNTIF(Consumer_Complaints!D37:D237,A38)</f>
        <v>4</v>
      </c>
      <c r="D38" s="37"/>
    </row>
    <row r="39" spans="1:4" x14ac:dyDescent="0.2">
      <c r="A39" s="6" t="str">
        <f>Consumer_Complaints!D101</f>
        <v>Billing disputes</v>
      </c>
      <c r="B39" s="6"/>
      <c r="C39" s="6">
        <f>COUNTIF(Consumer_Complaints!D38:D238,A39)</f>
        <v>2</v>
      </c>
      <c r="D39" s="37"/>
    </row>
    <row r="40" spans="1:4" x14ac:dyDescent="0.2">
      <c r="A40" s="6" t="str">
        <f>Consumer_Complaints!D102</f>
        <v>Bankruptcy</v>
      </c>
      <c r="B40" s="6"/>
      <c r="C40" s="6">
        <f>COUNTIF(Consumer_Complaints!D39:D239,A40)</f>
        <v>1</v>
      </c>
      <c r="D40" s="37"/>
    </row>
    <row r="41" spans="1:4" x14ac:dyDescent="0.2">
      <c r="A41" s="6" t="str">
        <f>Consumer_Complaints!D122</f>
        <v>Payoff process</v>
      </c>
      <c r="B41" s="6"/>
      <c r="C41" s="6">
        <f>COUNTIF(Consumer_Complaints!D40:D240,A41)</f>
        <v>1</v>
      </c>
      <c r="D41" s="37"/>
    </row>
    <row r="42" spans="1:4" x14ac:dyDescent="0.2">
      <c r="A42" s="6" t="str">
        <f>Consumer_Complaints!D129</f>
        <v>Taking/threatening an illegal action</v>
      </c>
      <c r="B42" s="6"/>
      <c r="C42" s="6">
        <f>COUNTIF(Consumer_Complaints!D41:D241,A42)</f>
        <v>3</v>
      </c>
      <c r="D42" s="37"/>
    </row>
    <row r="43" spans="1:4" x14ac:dyDescent="0.2">
      <c r="A43" s="6" t="str">
        <f>Consumer_Complaints!D142</f>
        <v>Money was not available when promised</v>
      </c>
      <c r="B43" s="6"/>
      <c r="C43" s="6">
        <f>COUNTIF(Consumer_Complaints!D42:D242,A43)</f>
        <v>1</v>
      </c>
      <c r="D43" s="37"/>
    </row>
    <row r="44" spans="1:4" x14ac:dyDescent="0.2">
      <c r="A44" s="6" t="str">
        <f>Consumer_Complaints!D150</f>
        <v>Delinquent account</v>
      </c>
      <c r="B44" s="6"/>
      <c r="C44" s="6">
        <f>COUNTIF(Consumer_Complaints!D43:D243,A44)</f>
        <v>1</v>
      </c>
      <c r="D44" s="37"/>
    </row>
    <row r="45" spans="1:4" x14ac:dyDescent="0.2">
      <c r="A45" s="6" t="str">
        <f>Consumer_Complaints!D157</f>
        <v>Applied for loan/did not receive money</v>
      </c>
      <c r="B45" s="6"/>
      <c r="C45" s="6">
        <f>COUNTIF(Consumer_Complaints!D44:D244,A45)</f>
        <v>1</v>
      </c>
      <c r="D45" s="37"/>
    </row>
    <row r="46" spans="1:4" x14ac:dyDescent="0.2">
      <c r="A46" s="6" t="str">
        <f>Consumer_Complaints!D179</f>
        <v>Improper use of my credit report</v>
      </c>
      <c r="B46" s="6"/>
      <c r="C46" s="6">
        <f>COUNTIF(Consumer_Complaints!D45:D245,A46)</f>
        <v>1</v>
      </c>
      <c r="D46" s="37"/>
    </row>
    <row r="47" spans="1:4" x14ac:dyDescent="0.2">
      <c r="A47" s="6" t="str">
        <f>Consumer_Complaints!D183</f>
        <v>Advertising and marketing</v>
      </c>
      <c r="B47" s="6"/>
      <c r="C47" s="6">
        <f>COUNTIF(Consumer_Complaints!D46:D246,A47)</f>
        <v>2</v>
      </c>
      <c r="D47" s="37"/>
    </row>
    <row r="48" spans="1:4" x14ac:dyDescent="0.2">
      <c r="A48" s="6" t="str">
        <f>Consumer_Complaints!D190</f>
        <v>Lost or stolen money order</v>
      </c>
      <c r="B48" s="6"/>
      <c r="C48" s="6">
        <f>COUNTIF(Consumer_Complaints!D47:D247,A48)</f>
        <v>1</v>
      </c>
      <c r="D48" s="37"/>
    </row>
    <row r="49" spans="1:4" x14ac:dyDescent="0.2">
      <c r="A49" s="37"/>
      <c r="B49" s="37"/>
      <c r="C49" s="37"/>
      <c r="D49" s="37"/>
    </row>
    <row r="50" spans="1:4" x14ac:dyDescent="0.2">
      <c r="A50" s="37"/>
      <c r="B50" s="37"/>
      <c r="C50" s="37"/>
      <c r="D50" s="37"/>
    </row>
    <row r="51" spans="1:4" x14ac:dyDescent="0.2">
      <c r="A51" s="37"/>
      <c r="B51" s="37"/>
      <c r="C51" s="37"/>
      <c r="D51" s="37"/>
    </row>
    <row r="52" spans="1:4" x14ac:dyDescent="0.2">
      <c r="A52" s="37"/>
      <c r="B52" s="37"/>
      <c r="C52" s="37"/>
      <c r="D52" s="37"/>
    </row>
    <row r="53" spans="1:4" x14ac:dyDescent="0.2">
      <c r="A53" s="37"/>
      <c r="B53" s="37"/>
      <c r="C53" s="37"/>
      <c r="D53" s="37"/>
    </row>
    <row r="54" spans="1:4" x14ac:dyDescent="0.2">
      <c r="A54" s="37"/>
      <c r="B54" s="37"/>
      <c r="C54" s="37"/>
      <c r="D54" s="37"/>
    </row>
    <row r="55" spans="1:4" x14ac:dyDescent="0.2">
      <c r="A55" s="37"/>
      <c r="B55" s="37"/>
      <c r="C55" s="37"/>
      <c r="D55" s="37"/>
    </row>
    <row r="56" spans="1:4" x14ac:dyDescent="0.2">
      <c r="A56" s="37"/>
      <c r="B56" s="37"/>
      <c r="C56" s="37"/>
      <c r="D56" s="37"/>
    </row>
    <row r="57" spans="1:4" x14ac:dyDescent="0.2">
      <c r="A57" s="37"/>
      <c r="B57" s="37"/>
      <c r="C57" s="37"/>
      <c r="D57" s="37"/>
    </row>
    <row r="58" spans="1:4" x14ac:dyDescent="0.2">
      <c r="A58" s="37"/>
      <c r="B58" s="37"/>
      <c r="C58" s="37"/>
      <c r="D58" s="37"/>
    </row>
    <row r="59" spans="1:4" x14ac:dyDescent="0.2">
      <c r="A59" s="37"/>
      <c r="B59" s="37"/>
      <c r="C59" s="37"/>
      <c r="D59" s="37"/>
    </row>
    <row r="60" spans="1:4" x14ac:dyDescent="0.2">
      <c r="A60" s="37"/>
      <c r="B60" s="37"/>
      <c r="C60" s="37"/>
      <c r="D60" s="37"/>
    </row>
    <row r="61" spans="1:4" x14ac:dyDescent="0.2">
      <c r="A61" s="37"/>
      <c r="B61" s="37"/>
      <c r="C61" s="37"/>
      <c r="D61" s="37"/>
    </row>
    <row r="62" spans="1:4" x14ac:dyDescent="0.2">
      <c r="A62" s="37"/>
      <c r="B62" s="37"/>
      <c r="C62" s="37"/>
      <c r="D62" s="37"/>
    </row>
    <row r="63" spans="1:4" x14ac:dyDescent="0.2">
      <c r="A63" s="37"/>
      <c r="B63" s="37"/>
      <c r="C63" s="37"/>
      <c r="D63" s="37"/>
    </row>
  </sheetData>
  <mergeCells count="5">
    <mergeCell ref="A2:C2"/>
    <mergeCell ref="B4:B6"/>
    <mergeCell ref="A49:C63"/>
    <mergeCell ref="D1:D63"/>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Consumer_Complaints</vt:lpstr>
      <vt:lpstr>Geographical_insights</vt:lpstr>
      <vt:lpstr>Statistical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 Saporito</dc:creator>
  <cp:lastModifiedBy>sapod322@gmail.com</cp:lastModifiedBy>
  <dcterms:created xsi:type="dcterms:W3CDTF">2025-07-17T14:18:15Z</dcterms:created>
  <dcterms:modified xsi:type="dcterms:W3CDTF">2025-07-25T16:05:44Z</dcterms:modified>
</cp:coreProperties>
</file>