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84F44BCA-B550-4414-99B5-38C46DAA73C0}" xr6:coauthVersionLast="36" xr6:coauthVersionMax="36" xr10:uidLastSave="{00000000-0000-0000-0000-000000000000}"/>
  <bookViews>
    <workbookView xWindow="0" yWindow="0" windowWidth="21943" windowHeight="8049" firstSheet="2" activeTab="7" xr2:uid="{DB7826AC-736C-4960-B218-2900DF50EAC0}"/>
  </bookViews>
  <sheets>
    <sheet name="COVID19" sheetId="31" r:id="rId1"/>
    <sheet name="BAG_Situationsbericht" sheetId="34" r:id="rId2"/>
    <sheet name="BFS_Todesfaelle" sheetId="39" r:id="rId3"/>
    <sheet name="KtAbk" sheetId="32" r:id="rId4"/>
    <sheet name="Schweiz" sheetId="33" r:id="rId5"/>
    <sheet name="Verleich_BAG_Kt" sheetId="35" r:id="rId6"/>
    <sheet name="SIR-Modell" sheetId="36" r:id="rId7"/>
    <sheet name="ExcessDeaths" sheetId="40" r:id="rId8"/>
    <sheet name="Letality" sheetId="38" r:id="rId9"/>
  </sheets>
  <definedNames>
    <definedName name="ExterneDaten_1" localSheetId="1" hidden="1">BAG_Situationsbericht!$A$1:$G$80</definedName>
    <definedName name="ExterneDaten_1" localSheetId="0" hidden="1">COVID19!$A$1:$L$10000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35" l="1"/>
  <c r="I78" i="35"/>
  <c r="H78" i="35"/>
  <c r="G78" i="35"/>
  <c r="J77" i="35"/>
  <c r="I77" i="35"/>
  <c r="H77" i="35"/>
  <c r="G77" i="35"/>
  <c r="J76" i="35"/>
  <c r="I76" i="35"/>
  <c r="H76" i="35"/>
  <c r="G76" i="35"/>
  <c r="J75" i="35"/>
  <c r="I75" i="35"/>
  <c r="H75" i="35"/>
  <c r="G75" i="35"/>
  <c r="J74" i="35"/>
  <c r="I74" i="35"/>
  <c r="H74" i="35"/>
  <c r="G74" i="35"/>
  <c r="J73" i="35"/>
  <c r="I73" i="35"/>
  <c r="H73" i="35"/>
  <c r="G73" i="35"/>
  <c r="J72" i="35"/>
  <c r="I72" i="35"/>
  <c r="H72" i="35"/>
  <c r="G72" i="35"/>
  <c r="J71" i="35"/>
  <c r="I71" i="35"/>
  <c r="H71" i="35"/>
  <c r="G71" i="35"/>
  <c r="J70" i="35"/>
  <c r="I70" i="35"/>
  <c r="H70" i="35"/>
  <c r="G70" i="35"/>
  <c r="J69" i="35"/>
  <c r="I69" i="35"/>
  <c r="H69" i="35"/>
  <c r="G69" i="35"/>
  <c r="J68" i="35"/>
  <c r="I68" i="35"/>
  <c r="H68" i="35"/>
  <c r="G68" i="35"/>
  <c r="J67" i="35"/>
  <c r="I67" i="35"/>
  <c r="H67" i="35"/>
  <c r="G67" i="35"/>
  <c r="J66" i="35"/>
  <c r="I66" i="35"/>
  <c r="H66" i="35"/>
  <c r="G66" i="35"/>
  <c r="J65" i="35"/>
  <c r="I65" i="35"/>
  <c r="H65" i="35"/>
  <c r="G65" i="35"/>
  <c r="H18" i="40"/>
  <c r="H17" i="40"/>
  <c r="G18" i="40"/>
  <c r="G17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E7" i="38" l="1"/>
  <c r="F7" i="33" l="1"/>
  <c r="D7" i="33"/>
  <c r="C7" i="33"/>
  <c r="G7" i="33" l="1"/>
  <c r="E7" i="33" s="1"/>
  <c r="J10" i="40"/>
  <c r="J9" i="40"/>
  <c r="J8" i="40"/>
  <c r="J7" i="40"/>
  <c r="J6" i="40"/>
  <c r="J5" i="40"/>
  <c r="J4" i="40"/>
  <c r="J3" i="40"/>
  <c r="J2" i="40"/>
  <c r="F54" i="40"/>
  <c r="E54" i="40"/>
  <c r="D54" i="40"/>
  <c r="C54" i="40"/>
  <c r="F53" i="40"/>
  <c r="E53" i="40"/>
  <c r="D53" i="40"/>
  <c r="C53" i="40"/>
  <c r="F52" i="40"/>
  <c r="E52" i="40"/>
  <c r="D52" i="40"/>
  <c r="C52" i="40"/>
  <c r="F51" i="40"/>
  <c r="E51" i="40"/>
  <c r="D51" i="40"/>
  <c r="C51" i="40"/>
  <c r="F50" i="40"/>
  <c r="E50" i="40"/>
  <c r="D50" i="40"/>
  <c r="C50" i="40"/>
  <c r="F49" i="40"/>
  <c r="E49" i="40"/>
  <c r="D49" i="40"/>
  <c r="C49" i="40"/>
  <c r="F48" i="40"/>
  <c r="E48" i="40"/>
  <c r="D48" i="40"/>
  <c r="C48" i="40"/>
  <c r="F47" i="40"/>
  <c r="E47" i="40"/>
  <c r="D47" i="40"/>
  <c r="C47" i="40"/>
  <c r="F46" i="40"/>
  <c r="E46" i="40"/>
  <c r="D46" i="40"/>
  <c r="C46" i="40"/>
  <c r="F45" i="40"/>
  <c r="E45" i="40"/>
  <c r="D45" i="40"/>
  <c r="C45" i="40"/>
  <c r="F44" i="40"/>
  <c r="E44" i="40"/>
  <c r="D44" i="40"/>
  <c r="C44" i="40"/>
  <c r="F43" i="40"/>
  <c r="E43" i="40"/>
  <c r="D43" i="40"/>
  <c r="C43" i="40"/>
  <c r="F42" i="40"/>
  <c r="E42" i="40"/>
  <c r="D42" i="40"/>
  <c r="C42" i="40"/>
  <c r="F41" i="40"/>
  <c r="E41" i="40"/>
  <c r="D41" i="40"/>
  <c r="C41" i="40"/>
  <c r="F40" i="40"/>
  <c r="E40" i="40"/>
  <c r="D40" i="40"/>
  <c r="C40" i="40"/>
  <c r="F39" i="40"/>
  <c r="E39" i="40"/>
  <c r="D39" i="40"/>
  <c r="C39" i="40"/>
  <c r="F38" i="40"/>
  <c r="E38" i="40"/>
  <c r="D38" i="40"/>
  <c r="C38" i="40"/>
  <c r="F37" i="40"/>
  <c r="E37" i="40"/>
  <c r="D37" i="40"/>
  <c r="C37" i="40"/>
  <c r="F36" i="40"/>
  <c r="E36" i="40"/>
  <c r="D36" i="40"/>
  <c r="C36" i="40"/>
  <c r="F35" i="40"/>
  <c r="E35" i="40"/>
  <c r="D35" i="40"/>
  <c r="C35" i="40"/>
  <c r="F34" i="40"/>
  <c r="E34" i="40"/>
  <c r="D34" i="40"/>
  <c r="C34" i="40"/>
  <c r="F33" i="40"/>
  <c r="E33" i="40"/>
  <c r="D33" i="40"/>
  <c r="C33" i="40"/>
  <c r="F32" i="40"/>
  <c r="E32" i="40"/>
  <c r="D32" i="40"/>
  <c r="C32" i="40"/>
  <c r="F31" i="40"/>
  <c r="E31" i="40"/>
  <c r="D31" i="40"/>
  <c r="C31" i="40"/>
  <c r="F30" i="40"/>
  <c r="E30" i="40"/>
  <c r="D30" i="40"/>
  <c r="C30" i="40"/>
  <c r="F29" i="40"/>
  <c r="E29" i="40"/>
  <c r="D29" i="40"/>
  <c r="C29" i="40"/>
  <c r="F28" i="40"/>
  <c r="E28" i="40"/>
  <c r="D28" i="40"/>
  <c r="C28" i="40"/>
  <c r="F27" i="40"/>
  <c r="E27" i="40"/>
  <c r="D27" i="40"/>
  <c r="C27" i="40"/>
  <c r="F26" i="40"/>
  <c r="E26" i="40"/>
  <c r="D26" i="40"/>
  <c r="C26" i="40"/>
  <c r="F25" i="40"/>
  <c r="E25" i="40"/>
  <c r="D25" i="40"/>
  <c r="C25" i="40"/>
  <c r="F24" i="40"/>
  <c r="E24" i="40"/>
  <c r="D24" i="40"/>
  <c r="C24" i="40"/>
  <c r="F23" i="40"/>
  <c r="E23" i="40"/>
  <c r="D23" i="40"/>
  <c r="C23" i="40"/>
  <c r="F22" i="40"/>
  <c r="E22" i="40"/>
  <c r="D22" i="40"/>
  <c r="C22" i="40"/>
  <c r="F21" i="40"/>
  <c r="E21" i="40"/>
  <c r="D21" i="40"/>
  <c r="C21" i="40"/>
  <c r="F20" i="40"/>
  <c r="E20" i="40"/>
  <c r="D20" i="40"/>
  <c r="C20" i="40"/>
  <c r="F19" i="40"/>
  <c r="E19" i="40"/>
  <c r="D19" i="40"/>
  <c r="C19" i="40"/>
  <c r="F18" i="40"/>
  <c r="E18" i="40"/>
  <c r="D18" i="40"/>
  <c r="C18" i="40"/>
  <c r="F17" i="40"/>
  <c r="E17" i="40"/>
  <c r="D17" i="40"/>
  <c r="C17" i="40"/>
  <c r="F16" i="40"/>
  <c r="E16" i="40"/>
  <c r="D16" i="40"/>
  <c r="C16" i="40"/>
  <c r="F15" i="40"/>
  <c r="E15" i="40"/>
  <c r="D15" i="40"/>
  <c r="C15" i="40"/>
  <c r="F14" i="40"/>
  <c r="E14" i="40"/>
  <c r="D14" i="40"/>
  <c r="C14" i="40"/>
  <c r="F13" i="40"/>
  <c r="E13" i="40"/>
  <c r="D13" i="40"/>
  <c r="C13" i="40"/>
  <c r="F12" i="40"/>
  <c r="E12" i="40"/>
  <c r="D12" i="40"/>
  <c r="C12" i="40"/>
  <c r="F11" i="40"/>
  <c r="E11" i="40"/>
  <c r="D11" i="40"/>
  <c r="C11" i="40"/>
  <c r="F10" i="40"/>
  <c r="E10" i="40"/>
  <c r="D10" i="40"/>
  <c r="C10" i="40"/>
  <c r="F9" i="40"/>
  <c r="E9" i="40"/>
  <c r="D9" i="40"/>
  <c r="C9" i="40"/>
  <c r="F8" i="40"/>
  <c r="E8" i="40"/>
  <c r="D8" i="40"/>
  <c r="C8" i="40"/>
  <c r="F7" i="40"/>
  <c r="E7" i="40"/>
  <c r="D7" i="40"/>
  <c r="C7" i="40"/>
  <c r="F6" i="40"/>
  <c r="E6" i="40"/>
  <c r="D6" i="40"/>
  <c r="C6" i="40"/>
  <c r="F5" i="40"/>
  <c r="E5" i="40"/>
  <c r="D5" i="40"/>
  <c r="C5" i="40"/>
  <c r="F4" i="40"/>
  <c r="E4" i="40"/>
  <c r="D4" i="40"/>
  <c r="C4" i="40"/>
  <c r="F3" i="40"/>
  <c r="E3" i="40"/>
  <c r="D3" i="40"/>
  <c r="C3" i="40"/>
  <c r="F2" i="40"/>
  <c r="E2" i="40"/>
  <c r="D2" i="40"/>
  <c r="C2" i="40"/>
  <c r="G5" i="40" l="1"/>
  <c r="G9" i="40"/>
  <c r="G13" i="40"/>
  <c r="G11" i="40"/>
  <c r="G15" i="40"/>
  <c r="G3" i="40"/>
  <c r="G7" i="40"/>
  <c r="G8" i="40"/>
  <c r="G16" i="40"/>
  <c r="G6" i="40"/>
  <c r="G14" i="40"/>
  <c r="G2" i="40"/>
  <c r="G10" i="40"/>
  <c r="G4" i="40"/>
  <c r="G12" i="40"/>
  <c r="H12" i="40" s="1"/>
  <c r="C6" i="38"/>
  <c r="B7" i="38"/>
  <c r="A7" i="38"/>
  <c r="D6" i="38"/>
  <c r="B6" i="38"/>
  <c r="A6" i="38"/>
  <c r="H13" i="40" l="1"/>
  <c r="H14" i="40"/>
  <c r="H15" i="40" s="1"/>
  <c r="H16" i="40" s="1"/>
  <c r="A8" i="36" l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A1006" i="36" s="1"/>
  <c r="A1007" i="36" s="1"/>
  <c r="B8" i="36" l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B1006" i="36" s="1"/>
  <c r="B1007" i="36" s="1"/>
  <c r="C7" i="36"/>
  <c r="E7" i="36"/>
  <c r="I7" i="36" s="1"/>
  <c r="J1" i="36"/>
  <c r="J2" i="36" l="1"/>
  <c r="H7" i="36"/>
  <c r="G8" i="36" s="1"/>
  <c r="D7" i="36"/>
  <c r="C8" i="36" s="1"/>
  <c r="F7" i="36" l="1"/>
  <c r="J7" i="36" s="1"/>
  <c r="E8" i="36" l="1"/>
  <c r="H8" i="36" s="1"/>
  <c r="D8" i="36" l="1"/>
  <c r="C9" i="36" s="1"/>
  <c r="I8" i="36"/>
  <c r="G9" i="36"/>
  <c r="F8" i="36" l="1"/>
  <c r="J8" i="36" s="1"/>
  <c r="E9" i="36" l="1"/>
  <c r="H9" i="36" s="1"/>
  <c r="D9" i="36" l="1"/>
  <c r="F9" i="36" s="1"/>
  <c r="I9" i="36"/>
  <c r="G10" i="36"/>
  <c r="C10" i="36" l="1"/>
  <c r="J9" i="36"/>
  <c r="E10" i="36"/>
  <c r="H10" i="36" l="1"/>
  <c r="I10" i="36"/>
  <c r="D10" i="36"/>
  <c r="F10" i="36" l="1"/>
  <c r="C11" i="36"/>
  <c r="G11" i="36"/>
  <c r="J10" i="36" l="1"/>
  <c r="E11" i="36"/>
  <c r="H11" i="36" l="1"/>
  <c r="I11" i="36"/>
  <c r="D11" i="36"/>
  <c r="G12" i="36" l="1"/>
  <c r="F11" i="36"/>
  <c r="C12" i="36"/>
  <c r="J11" i="36" l="1"/>
  <c r="E12" i="36"/>
  <c r="D12" i="36" s="1"/>
  <c r="C13" i="36" l="1"/>
  <c r="H12" i="36"/>
  <c r="F12" i="36" s="1"/>
  <c r="E13" i="36" s="1"/>
  <c r="I12" i="36"/>
  <c r="H13" i="36" l="1"/>
  <c r="J12" i="36"/>
  <c r="G13" i="36"/>
  <c r="D13" i="36"/>
  <c r="F13" i="36" l="1"/>
  <c r="J13" i="36" s="1"/>
  <c r="G14" i="36"/>
  <c r="I13" i="36"/>
  <c r="C14" i="36"/>
  <c r="E14" i="36" l="1"/>
  <c r="H14" i="36" s="1"/>
  <c r="D14" i="36" l="1"/>
  <c r="C15" i="36" s="1"/>
  <c r="I14" i="36"/>
  <c r="G15" i="36"/>
  <c r="F14" i="36" l="1"/>
  <c r="J14" i="36" s="1"/>
  <c r="E15" i="36" l="1"/>
  <c r="I15" i="36" s="1"/>
  <c r="H15" i="36" l="1"/>
  <c r="G16" i="36" s="1"/>
  <c r="D15" i="36"/>
  <c r="C16" i="36" s="1"/>
  <c r="F15" i="36" l="1"/>
  <c r="E16" i="36" s="1"/>
  <c r="D16" i="36" s="1"/>
  <c r="J15" i="36" l="1"/>
  <c r="I16" i="36"/>
  <c r="H16" i="36"/>
  <c r="C17" i="36"/>
  <c r="G17" i="36" l="1"/>
  <c r="F16" i="36"/>
  <c r="J16" i="36" l="1"/>
  <c r="E17" i="36"/>
  <c r="H17" i="36" l="1"/>
  <c r="I17" i="36"/>
  <c r="D17" i="36"/>
  <c r="F17" i="36" l="1"/>
  <c r="C18" i="36"/>
  <c r="G18" i="36"/>
  <c r="J17" i="36" l="1"/>
  <c r="E18" i="36"/>
  <c r="H18" i="36" l="1"/>
  <c r="I18" i="36"/>
  <c r="D18" i="36"/>
  <c r="F18" i="36" l="1"/>
  <c r="C19" i="36"/>
  <c r="G19" i="36"/>
  <c r="J18" i="36" l="1"/>
  <c r="E19" i="36"/>
  <c r="H19" i="36" l="1"/>
  <c r="I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I22" i="36" l="1"/>
  <c r="H22" i="36"/>
  <c r="D22" i="36"/>
  <c r="F22" i="36" l="1"/>
  <c r="C23" i="36"/>
  <c r="G23" i="36"/>
  <c r="J22" i="36" l="1"/>
  <c r="E23" i="36"/>
  <c r="I23" i="36" l="1"/>
  <c r="H23" i="36"/>
  <c r="D23" i="36"/>
  <c r="F23" i="36" l="1"/>
  <c r="C24" i="36"/>
  <c r="G24" i="36"/>
  <c r="J23" i="36" l="1"/>
  <c r="E24" i="36"/>
  <c r="D24" i="36" s="1"/>
  <c r="C25" i="36" l="1"/>
  <c r="H24" i="36"/>
  <c r="F24" i="36" s="1"/>
  <c r="E25" i="36" s="1"/>
  <c r="I24" i="36"/>
  <c r="H25" i="36" l="1"/>
  <c r="J24" i="36"/>
  <c r="G25" i="36"/>
  <c r="D25" i="36"/>
  <c r="G26" i="36" l="1"/>
  <c r="F25" i="36"/>
  <c r="J25" i="36" s="1"/>
  <c r="C26" i="36"/>
  <c r="I25" i="36"/>
  <c r="E26" i="36" l="1"/>
  <c r="D26" i="36" s="1"/>
  <c r="I26" i="36" l="1"/>
  <c r="H26" i="36"/>
  <c r="F26" i="36" s="1"/>
  <c r="J26" i="36" s="1"/>
  <c r="C27" i="36"/>
  <c r="G27" i="36" l="1"/>
  <c r="E27" i="36"/>
  <c r="I27" i="36" l="1"/>
  <c r="D27" i="36"/>
  <c r="C28" i="36" s="1"/>
  <c r="H27" i="36"/>
  <c r="G28" i="36" s="1"/>
  <c r="F27" i="36" l="1"/>
  <c r="J27" i="36" s="1"/>
  <c r="E28" i="36" l="1"/>
  <c r="I28" i="36" s="1"/>
  <c r="D28" i="36" l="1"/>
  <c r="C29" i="36" s="1"/>
  <c r="H28" i="36"/>
  <c r="G29" i="36" s="1"/>
  <c r="F28" i="36" l="1"/>
  <c r="J28" i="36" s="1"/>
  <c r="E29" i="36" l="1"/>
  <c r="H29" i="36" s="1"/>
  <c r="I29" i="36" l="1"/>
  <c r="D29" i="36"/>
  <c r="F29" i="36" s="1"/>
  <c r="G30" i="36"/>
  <c r="C30" i="36" l="1"/>
  <c r="J29" i="36"/>
  <c r="E30" i="36"/>
  <c r="I30" i="36" l="1"/>
  <c r="H30" i="36"/>
  <c r="D30" i="36"/>
  <c r="G31" i="36" l="1"/>
  <c r="F30" i="36"/>
  <c r="C31" i="36"/>
  <c r="J30" i="36" l="1"/>
  <c r="E31" i="36"/>
  <c r="I31" i="36" l="1"/>
  <c r="H31" i="36"/>
  <c r="D31" i="36"/>
  <c r="F31" i="36" l="1"/>
  <c r="C32" i="36"/>
  <c r="G32" i="36"/>
  <c r="J31" i="36" l="1"/>
  <c r="E32" i="36"/>
  <c r="H32" i="36" l="1"/>
  <c r="I32" i="36"/>
  <c r="D32" i="36"/>
  <c r="F32" i="36" l="1"/>
  <c r="C33" i="36"/>
  <c r="G33" i="36"/>
  <c r="J32" i="36" l="1"/>
  <c r="E33" i="36"/>
  <c r="I33" i="36" l="1"/>
  <c r="H33" i="36"/>
  <c r="D33" i="36"/>
  <c r="F33" i="36" l="1"/>
  <c r="C34" i="36"/>
  <c r="G34" i="36"/>
  <c r="J33" i="36" l="1"/>
  <c r="E34" i="36"/>
  <c r="I34" i="36" l="1"/>
  <c r="H34" i="36"/>
  <c r="D34" i="36"/>
  <c r="F34" i="36" l="1"/>
  <c r="C35" i="36"/>
  <c r="G35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D38" i="36" s="1"/>
  <c r="C39" i="36" l="1"/>
  <c r="H38" i="36"/>
  <c r="I38" i="36"/>
  <c r="G39" i="36" l="1"/>
  <c r="F38" i="36"/>
  <c r="J38" i="36" l="1"/>
  <c r="E39" i="36"/>
  <c r="H39" i="36" l="1"/>
  <c r="I39" i="36"/>
  <c r="D39" i="36"/>
  <c r="F39" i="36" l="1"/>
  <c r="C40" i="36"/>
  <c r="G40" i="36"/>
  <c r="J39" i="36" l="1"/>
  <c r="E40" i="36"/>
  <c r="I40" i="36" l="1"/>
  <c r="H40" i="36"/>
  <c r="D40" i="36"/>
  <c r="F40" i="36" l="1"/>
  <c r="C41" i="36"/>
  <c r="G41" i="36"/>
  <c r="J40" i="36" l="1"/>
  <c r="E41" i="36"/>
  <c r="I41" i="36" l="1"/>
  <c r="H41" i="36"/>
  <c r="D41" i="36"/>
  <c r="F41" i="36" l="1"/>
  <c r="C42" i="36"/>
  <c r="G42" i="36"/>
  <c r="J41" i="36" l="1"/>
  <c r="E42" i="36"/>
  <c r="D42" i="36" s="1"/>
  <c r="C43" i="36" l="1"/>
  <c r="I42" i="36"/>
  <c r="H42" i="36"/>
  <c r="G43" i="36" l="1"/>
  <c r="F42" i="36"/>
  <c r="J42" i="36" l="1"/>
  <c r="E43" i="36"/>
  <c r="I43" i="36" l="1"/>
  <c r="H43" i="36"/>
  <c r="D43" i="36"/>
  <c r="F43" i="36" l="1"/>
  <c r="C44" i="36"/>
  <c r="G44" i="36"/>
  <c r="J43" i="36" l="1"/>
  <c r="E44" i="36"/>
  <c r="I44" i="36" l="1"/>
  <c r="H44" i="36"/>
  <c r="D44" i="36"/>
  <c r="G45" i="36" l="1"/>
  <c r="F44" i="36"/>
  <c r="C45" i="36"/>
  <c r="J44" i="36" l="1"/>
  <c r="E45" i="36"/>
  <c r="D45" i="36" s="1"/>
  <c r="C46" i="36" l="1"/>
  <c r="I45" i="36"/>
  <c r="H45" i="36"/>
  <c r="G46" i="36" l="1"/>
  <c r="F45" i="36"/>
  <c r="J45" i="36" l="1"/>
  <c r="E46" i="36"/>
  <c r="I46" i="36" l="1"/>
  <c r="H46" i="36"/>
  <c r="D46" i="36"/>
  <c r="G47" i="36" l="1"/>
  <c r="F46" i="36"/>
  <c r="C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F57" i="36" l="1"/>
  <c r="C58" i="36"/>
  <c r="G58" i="36"/>
  <c r="J57" i="36" l="1"/>
  <c r="E58" i="36"/>
  <c r="I58" i="36" l="1"/>
  <c r="H58" i="36"/>
  <c r="D58" i="36"/>
  <c r="F58" i="36" l="1"/>
  <c r="C59" i="36"/>
  <c r="G59" i="36"/>
  <c r="J58" i="36" l="1"/>
  <c r="E59" i="36"/>
  <c r="I59" i="36" l="1"/>
  <c r="H59" i="36"/>
  <c r="D59" i="36"/>
  <c r="G60" i="36" l="1"/>
  <c r="F59" i="36"/>
  <c r="C60" i="36"/>
  <c r="J59" i="36" l="1"/>
  <c r="E60" i="36"/>
  <c r="D60" i="36" s="1"/>
  <c r="C61" i="36" s="1"/>
  <c r="I60" i="36" l="1"/>
  <c r="H60" i="36"/>
  <c r="G61" i="36" l="1"/>
  <c r="F60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I64" i="36" l="1"/>
  <c r="H64" i="36"/>
  <c r="D64" i="36"/>
  <c r="F64" i="36" l="1"/>
  <c r="C65" i="36"/>
  <c r="G65" i="36"/>
  <c r="J64" i="36" l="1"/>
  <c r="E65" i="36"/>
  <c r="I65" i="36" l="1"/>
  <c r="H65" i="36"/>
  <c r="D65" i="36"/>
  <c r="F65" i="36" l="1"/>
  <c r="C66" i="36"/>
  <c r="G66" i="36"/>
  <c r="J65" i="36" l="1"/>
  <c r="E66" i="36"/>
  <c r="D66" i="36" s="1"/>
  <c r="C67" i="36" l="1"/>
  <c r="I66" i="36"/>
  <c r="H66" i="36"/>
  <c r="G67" i="36" l="1"/>
  <c r="F66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I81" i="36" l="1"/>
  <c r="H81" i="36"/>
  <c r="D81" i="36"/>
  <c r="F81" i="36" l="1"/>
  <c r="C82" i="36"/>
  <c r="G82" i="36"/>
  <c r="J81" i="36" l="1"/>
  <c r="E82" i="36"/>
  <c r="I82" i="36" l="1"/>
  <c r="H82" i="36"/>
  <c r="D82" i="36"/>
  <c r="F82" i="36" l="1"/>
  <c r="C83" i="36"/>
  <c r="G83" i="36"/>
  <c r="J82" i="36" l="1"/>
  <c r="E83" i="36"/>
  <c r="D83" i="36" s="1"/>
  <c r="C84" i="36" s="1"/>
  <c r="I83" i="36" l="1"/>
  <c r="H83" i="36"/>
  <c r="G84" i="36" l="1"/>
  <c r="F83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I86" i="36" l="1"/>
  <c r="H86" i="36"/>
  <c r="D86" i="36"/>
  <c r="F86" i="36" l="1"/>
  <c r="C87" i="36"/>
  <c r="G87" i="36"/>
  <c r="J86" i="36" l="1"/>
  <c r="E87" i="36"/>
  <c r="I87" i="36" l="1"/>
  <c r="H87" i="36"/>
  <c r="D87" i="36"/>
  <c r="F87" i="36" l="1"/>
  <c r="C88" i="36"/>
  <c r="G88" i="36"/>
  <c r="J87" i="36" l="1"/>
  <c r="E88" i="36"/>
  <c r="D88" i="36" s="1"/>
  <c r="C89" i="36" l="1"/>
  <c r="I88" i="36"/>
  <c r="H88" i="36"/>
  <c r="G89" i="36" l="1"/>
  <c r="F88" i="36"/>
  <c r="J88" i="36" l="1"/>
  <c r="E89" i="36"/>
  <c r="I89" i="36" l="1"/>
  <c r="H89" i="36"/>
  <c r="D89" i="36"/>
  <c r="F89" i="36" l="1"/>
  <c r="C90" i="36"/>
  <c r="G90" i="36"/>
  <c r="J89" i="36" l="1"/>
  <c r="E90" i="36"/>
  <c r="I90" i="36" l="1"/>
  <c r="H90" i="36"/>
  <c r="D90" i="36"/>
  <c r="F90" i="36" l="1"/>
  <c r="C91" i="36"/>
  <c r="G91" i="36"/>
  <c r="J90" i="36" l="1"/>
  <c r="E91" i="36"/>
  <c r="I91" i="36" l="1"/>
  <c r="H91" i="36"/>
  <c r="D91" i="36"/>
  <c r="G92" i="36" l="1"/>
  <c r="F91" i="36"/>
  <c r="C92" i="36"/>
  <c r="J91" i="36" l="1"/>
  <c r="E92" i="36"/>
  <c r="I92" i="36" l="1"/>
  <c r="H92" i="36"/>
  <c r="D92" i="36"/>
  <c r="G93" i="36" l="1"/>
  <c r="F92" i="36"/>
  <c r="C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F96" i="36" l="1"/>
  <c r="C97" i="36"/>
  <c r="G97" i="36"/>
  <c r="J96" i="36" l="1"/>
  <c r="E97" i="36"/>
  <c r="I97" i="36" l="1"/>
  <c r="H97" i="36"/>
  <c r="D97" i="36"/>
  <c r="F97" i="36" l="1"/>
  <c r="C98" i="36"/>
  <c r="G98" i="36"/>
  <c r="J97" i="36" l="1"/>
  <c r="E98" i="36"/>
  <c r="I98" i="36" l="1"/>
  <c r="H98" i="36"/>
  <c r="D98" i="36"/>
  <c r="G99" i="36" l="1"/>
  <c r="F98" i="36"/>
  <c r="C99" i="36"/>
  <c r="J98" i="36" l="1"/>
  <c r="E99" i="36"/>
  <c r="I99" i="36" l="1"/>
  <c r="H99" i="36"/>
  <c r="D99" i="36"/>
  <c r="G100" i="36" l="1"/>
  <c r="F99" i="36"/>
  <c r="C100" i="36"/>
  <c r="J99" i="36" l="1"/>
  <c r="E100" i="36"/>
  <c r="I100" i="36" l="1"/>
  <c r="H100" i="36"/>
  <c r="D100" i="36"/>
  <c r="F100" i="36" l="1"/>
  <c r="C101" i="36"/>
  <c r="G101" i="36"/>
  <c r="J100" i="36" l="1"/>
  <c r="E101" i="36"/>
  <c r="I101" i="36" l="1"/>
  <c r="H101" i="36"/>
  <c r="D101" i="36"/>
  <c r="F101" i="36" l="1"/>
  <c r="C102" i="36"/>
  <c r="G102" i="36"/>
  <c r="J101" i="36" l="1"/>
  <c r="E102" i="36"/>
  <c r="I102" i="36" l="1"/>
  <c r="H102" i="36"/>
  <c r="D102" i="36"/>
  <c r="G103" i="36" l="1"/>
  <c r="F102" i="36"/>
  <c r="C103" i="36"/>
  <c r="J102" i="36" l="1"/>
  <c r="E103" i="36"/>
  <c r="I103" i="36" l="1"/>
  <c r="H103" i="36"/>
  <c r="D103" i="36"/>
  <c r="F103" i="36" l="1"/>
  <c r="C104" i="36"/>
  <c r="G104" i="36"/>
  <c r="J103" i="36" l="1"/>
  <c r="E104" i="36"/>
  <c r="D104" i="36" s="1"/>
  <c r="C105" i="36" l="1"/>
  <c r="I104" i="36"/>
  <c r="H104" i="36"/>
  <c r="G105" i="36" l="1"/>
  <c r="F104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I112" i="36" l="1"/>
  <c r="H112" i="36"/>
  <c r="D112" i="36"/>
  <c r="F112" i="36" l="1"/>
  <c r="C113" i="36"/>
  <c r="G113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D116" i="36" s="1"/>
  <c r="C117" i="36" l="1"/>
  <c r="I116" i="36"/>
  <c r="H116" i="36"/>
  <c r="G117" i="36" l="1"/>
  <c r="F116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F119" i="36" l="1"/>
  <c r="C120" i="36"/>
  <c r="G120" i="36"/>
  <c r="J119" i="36" l="1"/>
  <c r="E120" i="36"/>
  <c r="I120" i="36" l="1"/>
  <c r="H120" i="36"/>
  <c r="D120" i="36"/>
  <c r="F120" i="36" l="1"/>
  <c r="C121" i="36"/>
  <c r="G121" i="36"/>
  <c r="J120" i="36" l="1"/>
  <c r="E121" i="36"/>
  <c r="I121" i="36" l="1"/>
  <c r="H121" i="36"/>
  <c r="D121" i="36"/>
  <c r="G122" i="36" l="1"/>
  <c r="F121" i="36"/>
  <c r="C122" i="36"/>
  <c r="J121" i="36" l="1"/>
  <c r="E122" i="36"/>
  <c r="D122" i="36" s="1"/>
  <c r="C123" i="36" s="1"/>
  <c r="I122" i="36" l="1"/>
  <c r="H122" i="36"/>
  <c r="F122" i="36" s="1"/>
  <c r="J122" i="36" l="1"/>
  <c r="G123" i="36"/>
  <c r="E123" i="36"/>
  <c r="I123" i="36" l="1"/>
  <c r="H123" i="36"/>
  <c r="G124" i="36" s="1"/>
  <c r="D123" i="36"/>
  <c r="F123" i="36" l="1"/>
  <c r="C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I130" i="36" l="1"/>
  <c r="H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I139" i="36" l="1"/>
  <c r="H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H144" i="36" l="1"/>
  <c r="I144" i="36"/>
  <c r="D144" i="36"/>
  <c r="F144" i="36" l="1"/>
  <c r="C145" i="36"/>
  <c r="G145" i="36"/>
  <c r="J144" i="36" l="1"/>
  <c r="E145" i="36"/>
  <c r="H145" i="36" l="1"/>
  <c r="I145" i="36"/>
  <c r="D145" i="36"/>
  <c r="F145" i="36" l="1"/>
  <c r="C146" i="36"/>
  <c r="G146" i="36"/>
  <c r="J145" i="36" l="1"/>
  <c r="E146" i="36"/>
  <c r="D146" i="36" s="1"/>
  <c r="C147" i="36" l="1"/>
  <c r="H146" i="36"/>
  <c r="I146" i="36"/>
  <c r="G147" i="36" l="1"/>
  <c r="F146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F173" i="36" l="1"/>
  <c r="C174" i="36"/>
  <c r="G174" i="36"/>
  <c r="J173" i="36" l="1"/>
  <c r="E174" i="36"/>
  <c r="H174" i="36" l="1"/>
  <c r="I174" i="36"/>
  <c r="D174" i="36"/>
  <c r="F174" i="36" l="1"/>
  <c r="C175" i="36"/>
  <c r="G175" i="36"/>
  <c r="J174" i="36" l="1"/>
  <c r="E175" i="36"/>
  <c r="H175" i="36" l="1"/>
  <c r="I175" i="36"/>
  <c r="D175" i="36"/>
  <c r="G176" i="36" l="1"/>
  <c r="F175" i="36"/>
  <c r="C176" i="36"/>
  <c r="J175" i="36" l="1"/>
  <c r="E176" i="36"/>
  <c r="D176" i="36" s="1"/>
  <c r="C177" i="36" s="1"/>
  <c r="H176" i="36" l="1"/>
  <c r="I176" i="36"/>
  <c r="G177" i="36" l="1"/>
  <c r="F176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H194" i="36" l="1"/>
  <c r="I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H197" i="36" l="1"/>
  <c r="I197" i="36"/>
  <c r="D197" i="36"/>
  <c r="F197" i="36" l="1"/>
  <c r="C198" i="36"/>
  <c r="G198" i="36"/>
  <c r="J197" i="36" l="1"/>
  <c r="E198" i="36"/>
  <c r="I198" i="36" l="1"/>
  <c r="H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H200" i="36" l="1"/>
  <c r="I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I202" i="36" l="1"/>
  <c r="H202" i="36"/>
  <c r="D202" i="36"/>
  <c r="F202" i="36" l="1"/>
  <c r="C203" i="36"/>
  <c r="G203" i="36"/>
  <c r="J202" i="36" l="1"/>
  <c r="E203" i="36"/>
  <c r="I203" i="36" l="1"/>
  <c r="H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H207" i="36" l="1"/>
  <c r="I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H210" i="36" l="1"/>
  <c r="I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I214" i="36" l="1"/>
  <c r="H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H218" i="36" l="1"/>
  <c r="I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I224" i="36" l="1"/>
  <c r="H224" i="36"/>
  <c r="D224" i="36"/>
  <c r="F224" i="36" l="1"/>
  <c r="C225" i="36"/>
  <c r="G225" i="36"/>
  <c r="J224" i="36" l="1"/>
  <c r="E225" i="36"/>
  <c r="I225" i="36" l="1"/>
  <c r="H225" i="36"/>
  <c r="D225" i="36"/>
  <c r="F225" i="36" l="1"/>
  <c r="C226" i="36"/>
  <c r="G226" i="36"/>
  <c r="J225" i="36" l="1"/>
  <c r="E226" i="36"/>
  <c r="H226" i="36" l="1"/>
  <c r="I226" i="36"/>
  <c r="D226" i="36"/>
  <c r="F226" i="36" l="1"/>
  <c r="C227" i="36"/>
  <c r="G227" i="36"/>
  <c r="J226" i="36" l="1"/>
  <c r="E227" i="36"/>
  <c r="I227" i="36" l="1"/>
  <c r="H227" i="36"/>
  <c r="D227" i="36"/>
  <c r="G228" i="36" l="1"/>
  <c r="F227" i="36"/>
  <c r="C228" i="36"/>
  <c r="J227" i="36" l="1"/>
  <c r="E228" i="36"/>
  <c r="D228" i="36" s="1"/>
  <c r="C229" i="36" l="1"/>
  <c r="I228" i="36"/>
  <c r="H228" i="36"/>
  <c r="G229" i="36" l="1"/>
  <c r="F228" i="36"/>
  <c r="J228" i="36" l="1"/>
  <c r="E229" i="36"/>
  <c r="H229" i="36" l="1"/>
  <c r="I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I232" i="36" l="1"/>
  <c r="H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H234" i="36" l="1"/>
  <c r="I234" i="36"/>
  <c r="D234" i="36"/>
  <c r="F234" i="36" l="1"/>
  <c r="C235" i="36"/>
  <c r="G235" i="36"/>
  <c r="J234" i="36" l="1"/>
  <c r="E235" i="36"/>
  <c r="I235" i="36" l="1"/>
  <c r="H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H237" i="36" l="1"/>
  <c r="I237" i="36"/>
  <c r="D237" i="36"/>
  <c r="F237" i="36" l="1"/>
  <c r="C238" i="36"/>
  <c r="G238" i="36"/>
  <c r="J237" i="36" l="1"/>
  <c r="E238" i="36"/>
  <c r="I238" i="36" l="1"/>
  <c r="H238" i="36"/>
  <c r="D238" i="36"/>
  <c r="F238" i="36" l="1"/>
  <c r="C239" i="36"/>
  <c r="G239" i="36"/>
  <c r="J238" i="36" l="1"/>
  <c r="E239" i="36"/>
  <c r="I239" i="36" l="1"/>
  <c r="H239" i="36"/>
  <c r="D239" i="36"/>
  <c r="F239" i="36" l="1"/>
  <c r="C240" i="36"/>
  <c r="G240" i="36"/>
  <c r="J239" i="36" l="1"/>
  <c r="E240" i="36"/>
  <c r="I240" i="36" l="1"/>
  <c r="H240" i="36"/>
  <c r="D240" i="36"/>
  <c r="G241" i="36" l="1"/>
  <c r="F240" i="36"/>
  <c r="C241" i="36"/>
  <c r="J240" i="36" l="1"/>
  <c r="E241" i="36"/>
  <c r="D241" i="36" s="1"/>
  <c r="C242" i="36" l="1"/>
  <c r="I241" i="36"/>
  <c r="H241" i="36"/>
  <c r="G242" i="36" l="1"/>
  <c r="F241" i="36"/>
  <c r="J241" i="36" l="1"/>
  <c r="E242" i="36"/>
  <c r="H242" i="36" l="1"/>
  <c r="I242" i="36"/>
  <c r="D242" i="36"/>
  <c r="F242" i="36" l="1"/>
  <c r="C243" i="36"/>
  <c r="G243" i="36"/>
  <c r="J242" i="36" l="1"/>
  <c r="E243" i="36"/>
  <c r="I243" i="36" l="1"/>
  <c r="H243" i="36"/>
  <c r="D243" i="36"/>
  <c r="G244" i="36" l="1"/>
  <c r="F243" i="36"/>
  <c r="C244" i="36"/>
  <c r="J243" i="36" l="1"/>
  <c r="E244" i="36"/>
  <c r="D244" i="36" s="1"/>
  <c r="C245" i="36" l="1"/>
  <c r="I244" i="36"/>
  <c r="H244" i="36"/>
  <c r="G245" i="36" l="1"/>
  <c r="F244" i="36"/>
  <c r="J244" i="36" l="1"/>
  <c r="E245" i="36"/>
  <c r="H245" i="36" l="1"/>
  <c r="I245" i="36"/>
  <c r="D245" i="36"/>
  <c r="G246" i="36" l="1"/>
  <c r="F245" i="36"/>
  <c r="C246" i="36"/>
  <c r="J245" i="36" l="1"/>
  <c r="E246" i="36"/>
  <c r="D246" i="36" s="1"/>
  <c r="C247" i="36" s="1"/>
  <c r="I246" i="36" l="1"/>
  <c r="H246" i="36"/>
  <c r="F246" i="36" s="1"/>
  <c r="G247" i="36" l="1"/>
  <c r="J246" i="36"/>
  <c r="E247" i="36"/>
  <c r="I247" i="36" l="1"/>
  <c r="H247" i="36"/>
  <c r="G248" i="36" s="1"/>
  <c r="D247" i="36"/>
  <c r="F247" i="36" l="1"/>
  <c r="C248" i="36"/>
  <c r="J247" i="36" l="1"/>
  <c r="E248" i="36"/>
  <c r="I248" i="36" l="1"/>
  <c r="H248" i="36"/>
  <c r="D248" i="36"/>
  <c r="F248" i="36" l="1"/>
  <c r="C249" i="36"/>
  <c r="G249" i="36"/>
  <c r="J248" i="36" l="1"/>
  <c r="E249" i="36"/>
  <c r="I249" i="36" l="1"/>
  <c r="H249" i="36"/>
  <c r="D249" i="36"/>
  <c r="F249" i="36" l="1"/>
  <c r="C250" i="36"/>
  <c r="G250" i="36"/>
  <c r="J249" i="36" l="1"/>
  <c r="E250" i="36"/>
  <c r="D250" i="36" s="1"/>
  <c r="C251" i="36" l="1"/>
  <c r="I250" i="36"/>
  <c r="H250" i="36"/>
  <c r="G251" i="36" l="1"/>
  <c r="F250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F252" i="36" l="1"/>
  <c r="C253" i="36"/>
  <c r="G253" i="36"/>
  <c r="J252" i="36" l="1"/>
  <c r="E253" i="36"/>
  <c r="I253" i="36" l="1"/>
  <c r="H253" i="36"/>
  <c r="D253" i="36"/>
  <c r="F253" i="36" l="1"/>
  <c r="C254" i="36"/>
  <c r="G254" i="36"/>
  <c r="J253" i="36" l="1"/>
  <c r="E254" i="36"/>
  <c r="I254" i="36" l="1"/>
  <c r="H254" i="36"/>
  <c r="D254" i="36"/>
  <c r="G255" i="36" l="1"/>
  <c r="F254" i="36"/>
  <c r="C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D259" i="36" s="1"/>
  <c r="C260" i="36" l="1"/>
  <c r="I259" i="36"/>
  <c r="H259" i="36"/>
  <c r="G260" i="36" l="1"/>
  <c r="F259" i="36"/>
  <c r="J259" i="36" l="1"/>
  <c r="E260" i="36"/>
  <c r="I260" i="36" l="1"/>
  <c r="H260" i="36"/>
  <c r="D260" i="36"/>
  <c r="F260" i="36" l="1"/>
  <c r="C261" i="36"/>
  <c r="G261" i="36"/>
  <c r="J260" i="36" l="1"/>
  <c r="E261" i="36"/>
  <c r="I261" i="36" l="1"/>
  <c r="H261" i="36"/>
  <c r="D261" i="36"/>
  <c r="F261" i="36" l="1"/>
  <c r="C262" i="36"/>
  <c r="G262" i="36"/>
  <c r="J261" i="36" l="1"/>
  <c r="E262" i="36"/>
  <c r="D262" i="36" s="1"/>
  <c r="C263" i="36" l="1"/>
  <c r="I262" i="36"/>
  <c r="H262" i="36"/>
  <c r="G263" i="36" l="1"/>
  <c r="F262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G265" i="36" l="1"/>
  <c r="F264" i="36"/>
  <c r="C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F266" i="36" l="1"/>
  <c r="C267" i="36"/>
  <c r="G267" i="36"/>
  <c r="J266" i="36" l="1"/>
  <c r="E267" i="36"/>
  <c r="I267" i="36" l="1"/>
  <c r="H267" i="36"/>
  <c r="D267" i="36"/>
  <c r="G268" i="36" l="1"/>
  <c r="F267" i="36"/>
  <c r="C268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D271" i="36" s="1"/>
  <c r="C272" i="36" s="1"/>
  <c r="I271" i="36" l="1"/>
  <c r="H271" i="36"/>
  <c r="G272" i="36" l="1"/>
  <c r="F271" i="36"/>
  <c r="J271" i="36" l="1"/>
  <c r="E272" i="36"/>
  <c r="I272" i="36" l="1"/>
  <c r="H272" i="36"/>
  <c r="D272" i="36"/>
  <c r="G273" i="36" l="1"/>
  <c r="F272" i="36"/>
  <c r="C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I277" i="36" l="1"/>
  <c r="H277" i="36"/>
  <c r="D277" i="36"/>
  <c r="F277" i="36" l="1"/>
  <c r="C278" i="36"/>
  <c r="G278" i="36"/>
  <c r="J277" i="36" l="1"/>
  <c r="E278" i="36"/>
  <c r="I278" i="36" l="1"/>
  <c r="H278" i="36"/>
  <c r="D278" i="36"/>
  <c r="F278" i="36" l="1"/>
  <c r="C279" i="36"/>
  <c r="G279" i="36"/>
  <c r="J278" i="36" l="1"/>
  <c r="E279" i="36"/>
  <c r="H279" i="36" l="1"/>
  <c r="I279" i="36"/>
  <c r="D279" i="36"/>
  <c r="G280" i="36" l="1"/>
  <c r="F279" i="36"/>
  <c r="C280" i="36"/>
  <c r="J279" i="36" l="1"/>
  <c r="E280" i="36"/>
  <c r="D280" i="36" s="1"/>
  <c r="C281" i="36" s="1"/>
  <c r="I280" i="36" l="1"/>
  <c r="H280" i="36"/>
  <c r="F280" i="36" s="1"/>
  <c r="J280" i="36" l="1"/>
  <c r="G281" i="36"/>
  <c r="E281" i="36"/>
  <c r="I281" i="36" l="1"/>
  <c r="H281" i="36"/>
  <c r="G282" i="36" s="1"/>
  <c r="D281" i="36"/>
  <c r="F281" i="36" l="1"/>
  <c r="C282" i="36"/>
  <c r="J281" i="36" l="1"/>
  <c r="E282" i="36"/>
  <c r="H282" i="36" l="1"/>
  <c r="I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I290" i="36" l="1"/>
  <c r="H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H292" i="36" l="1"/>
  <c r="I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I295" i="36" l="1"/>
  <c r="H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I300" i="36" l="1"/>
  <c r="H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H302" i="36" l="1"/>
  <c r="I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I304" i="36" l="1"/>
  <c r="H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H306" i="36" l="1"/>
  <c r="I306" i="36"/>
  <c r="D306" i="36"/>
  <c r="F306" i="36" l="1"/>
  <c r="C307" i="36"/>
  <c r="G307" i="36"/>
  <c r="J306" i="36" l="1"/>
  <c r="E307" i="36"/>
  <c r="H307" i="36" l="1"/>
  <c r="I307" i="36"/>
  <c r="D307" i="36"/>
  <c r="F307" i="36" l="1"/>
  <c r="C308" i="36"/>
  <c r="G308" i="36"/>
  <c r="J307" i="36" l="1"/>
  <c r="E308" i="36"/>
  <c r="D308" i="36" s="1"/>
  <c r="C309" i="36" l="1"/>
  <c r="H308" i="36"/>
  <c r="I308" i="36"/>
  <c r="G309" i="36" l="1"/>
  <c r="F308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H352" i="36" l="1"/>
  <c r="I352" i="36"/>
  <c r="D352" i="36"/>
  <c r="F352" i="36" l="1"/>
  <c r="C353" i="36"/>
  <c r="G353" i="36"/>
  <c r="J352" i="36" l="1"/>
  <c r="E353" i="36"/>
  <c r="H353" i="36" l="1"/>
  <c r="I353" i="36"/>
  <c r="D353" i="36"/>
  <c r="F353" i="36" l="1"/>
  <c r="C354" i="36"/>
  <c r="G354" i="36"/>
  <c r="J353" i="36" l="1"/>
  <c r="E354" i="36"/>
  <c r="B2" i="35"/>
  <c r="J2" i="35" s="1"/>
  <c r="H354" i="36" l="1"/>
  <c r="I354" i="36"/>
  <c r="D354" i="36"/>
  <c r="G2" i="35"/>
  <c r="H2" i="35"/>
  <c r="I2" i="35"/>
  <c r="B8" i="33"/>
  <c r="A8" i="33" l="1"/>
  <c r="F8" i="33" s="1"/>
  <c r="B8" i="38"/>
  <c r="B3" i="35"/>
  <c r="F354" i="36"/>
  <c r="C355" i="36"/>
  <c r="G355" i="36"/>
  <c r="B9" i="33"/>
  <c r="D8" i="33"/>
  <c r="C8" i="33"/>
  <c r="G8" i="33" l="1"/>
  <c r="E8" i="33" s="1"/>
  <c r="A8" i="38"/>
  <c r="E8" i="38" s="1"/>
  <c r="A9" i="33"/>
  <c r="F9" i="33" s="1"/>
  <c r="B9" i="38"/>
  <c r="B4" i="35"/>
  <c r="J4" i="35" s="1"/>
  <c r="I3" i="35"/>
  <c r="A3" i="35"/>
  <c r="J3" i="35"/>
  <c r="G3" i="35"/>
  <c r="H3" i="35"/>
  <c r="J354" i="36"/>
  <c r="E355" i="36"/>
  <c r="D355" i="36" s="1"/>
  <c r="C356" i="36" s="1"/>
  <c r="B10" i="33"/>
  <c r="C9" i="33"/>
  <c r="D9" i="33"/>
  <c r="G9" i="33" l="1"/>
  <c r="E9" i="33" s="1"/>
  <c r="A9" i="38"/>
  <c r="E9" i="38" s="1"/>
  <c r="A10" i="33"/>
  <c r="F10" i="33" s="1"/>
  <c r="B10" i="38"/>
  <c r="A4" i="35"/>
  <c r="H4" i="35"/>
  <c r="G4" i="35"/>
  <c r="I4" i="35"/>
  <c r="B5" i="35"/>
  <c r="J5" i="35" s="1"/>
  <c r="H355" i="36"/>
  <c r="I355" i="36"/>
  <c r="B11" i="33"/>
  <c r="C10" i="33"/>
  <c r="D10" i="33"/>
  <c r="G10" i="33" l="1"/>
  <c r="E10" i="33" s="1"/>
  <c r="A10" i="38"/>
  <c r="E10" i="38" s="1"/>
  <c r="A11" i="33"/>
  <c r="F11" i="33" s="1"/>
  <c r="B11" i="38"/>
  <c r="G5" i="35"/>
  <c r="I5" i="35"/>
  <c r="A5" i="35"/>
  <c r="H5" i="35"/>
  <c r="B6" i="35"/>
  <c r="G6" i="35" s="1"/>
  <c r="G356" i="36"/>
  <c r="F355" i="36"/>
  <c r="B12" i="33"/>
  <c r="C11" i="33"/>
  <c r="D11" i="33"/>
  <c r="G11" i="33" l="1"/>
  <c r="E11" i="33" s="1"/>
  <c r="A11" i="38"/>
  <c r="E11" i="38" s="1"/>
  <c r="J6" i="35"/>
  <c r="A12" i="33"/>
  <c r="F12" i="33" s="1"/>
  <c r="B12" i="38"/>
  <c r="I6" i="35"/>
  <c r="H6" i="35"/>
  <c r="A6" i="35"/>
  <c r="B7" i="35"/>
  <c r="J355" i="36"/>
  <c r="E356" i="36"/>
  <c r="B13" i="33"/>
  <c r="C12" i="33"/>
  <c r="D12" i="33"/>
  <c r="A7" i="35" l="1"/>
  <c r="G12" i="33"/>
  <c r="E12" i="33" s="1"/>
  <c r="A12" i="38"/>
  <c r="E12" i="38" s="1"/>
  <c r="J7" i="35"/>
  <c r="A13" i="33"/>
  <c r="F13" i="33" s="1"/>
  <c r="B13" i="38"/>
  <c r="H7" i="35"/>
  <c r="I7" i="35"/>
  <c r="G7" i="35"/>
  <c r="B8" i="35"/>
  <c r="H356" i="36"/>
  <c r="G357" i="36" s="1"/>
  <c r="I356" i="36"/>
  <c r="D356" i="36"/>
  <c r="C357" i="36" s="1"/>
  <c r="B14" i="33"/>
  <c r="D13" i="33"/>
  <c r="C13" i="33"/>
  <c r="A8" i="35" l="1"/>
  <c r="G13" i="33"/>
  <c r="E13" i="33" s="1"/>
  <c r="A13" i="38"/>
  <c r="E13" i="38" s="1"/>
  <c r="A14" i="33"/>
  <c r="F14" i="33" s="1"/>
  <c r="B14" i="38"/>
  <c r="J8" i="35"/>
  <c r="G8" i="35"/>
  <c r="I8" i="35"/>
  <c r="H8" i="35"/>
  <c r="B9" i="35"/>
  <c r="I9" i="35" s="1"/>
  <c r="F356" i="36"/>
  <c r="B15" i="33"/>
  <c r="C14" i="33"/>
  <c r="D14" i="33"/>
  <c r="G14" i="33" l="1"/>
  <c r="E14" i="33" s="1"/>
  <c r="A14" i="38"/>
  <c r="E14" i="38" s="1"/>
  <c r="A9" i="35"/>
  <c r="A15" i="33"/>
  <c r="F15" i="33" s="1"/>
  <c r="B15" i="38"/>
  <c r="J9" i="35"/>
  <c r="H9" i="35"/>
  <c r="G9" i="35"/>
  <c r="B10" i="35"/>
  <c r="G10" i="35" s="1"/>
  <c r="J356" i="36"/>
  <c r="E357" i="36"/>
  <c r="B16" i="33"/>
  <c r="C15" i="33"/>
  <c r="D15" i="33"/>
  <c r="G15" i="33" l="1"/>
  <c r="E15" i="33" s="1"/>
  <c r="A15" i="38"/>
  <c r="A16" i="33"/>
  <c r="F16" i="33" s="1"/>
  <c r="B16" i="38"/>
  <c r="J10" i="35"/>
  <c r="A10" i="35"/>
  <c r="I10" i="35"/>
  <c r="H10" i="35"/>
  <c r="B11" i="35"/>
  <c r="H11" i="35" s="1"/>
  <c r="H357" i="36"/>
  <c r="G358" i="36" s="1"/>
  <c r="I357" i="36"/>
  <c r="D357" i="36"/>
  <c r="B17" i="33"/>
  <c r="C16" i="33"/>
  <c r="D16" i="33"/>
  <c r="G16" i="33" l="1"/>
  <c r="E16" i="33" s="1"/>
  <c r="A16" i="38"/>
  <c r="A17" i="33"/>
  <c r="F17" i="33" s="1"/>
  <c r="B17" i="38"/>
  <c r="A11" i="35"/>
  <c r="G11" i="35"/>
  <c r="I11" i="35"/>
  <c r="B12" i="35"/>
  <c r="I12" i="35" s="1"/>
  <c r="J11" i="35"/>
  <c r="F357" i="36"/>
  <c r="C358" i="36"/>
  <c r="B18" i="33"/>
  <c r="C17" i="33"/>
  <c r="D17" i="33"/>
  <c r="G17" i="33" l="1"/>
  <c r="E17" i="33" s="1"/>
  <c r="A17" i="38"/>
  <c r="A18" i="33"/>
  <c r="F18" i="33" s="1"/>
  <c r="B18" i="38"/>
  <c r="G12" i="35"/>
  <c r="H12" i="35"/>
  <c r="J12" i="35"/>
  <c r="B13" i="35"/>
  <c r="J13" i="35" s="1"/>
  <c r="A12" i="35"/>
  <c r="J357" i="36"/>
  <c r="E358" i="36"/>
  <c r="B19" i="33"/>
  <c r="C18" i="33"/>
  <c r="D18" i="33"/>
  <c r="G18" i="33" l="1"/>
  <c r="E18" i="33" s="1"/>
  <c r="A18" i="38"/>
  <c r="A19" i="33"/>
  <c r="F19" i="33" s="1"/>
  <c r="B19" i="38"/>
  <c r="H13" i="35"/>
  <c r="I13" i="35"/>
  <c r="A13" i="35"/>
  <c r="B14" i="35"/>
  <c r="H14" i="35" s="1"/>
  <c r="G13" i="35"/>
  <c r="H358" i="36"/>
  <c r="G359" i="36" s="1"/>
  <c r="I358" i="36"/>
  <c r="D358" i="36"/>
  <c r="B20" i="33"/>
  <c r="C19" i="33"/>
  <c r="D19" i="33"/>
  <c r="G19" i="33" l="1"/>
  <c r="E19" i="33" s="1"/>
  <c r="A19" i="38"/>
  <c r="A20" i="33"/>
  <c r="F20" i="33" s="1"/>
  <c r="B20" i="38"/>
  <c r="C20" i="33"/>
  <c r="D20" i="33"/>
  <c r="G20" i="33" l="1"/>
  <c r="E20" i="33" s="1"/>
  <c r="A20" i="38"/>
  <c r="F7" i="38"/>
  <c r="I14" i="35"/>
  <c r="G14" i="35"/>
  <c r="J14" i="35"/>
  <c r="B15" i="35"/>
  <c r="H15" i="35" s="1"/>
  <c r="A14" i="35"/>
  <c r="F358" i="36"/>
  <c r="C359" i="36"/>
  <c r="B21" i="33"/>
  <c r="A21" i="33" l="1"/>
  <c r="B21" i="38"/>
  <c r="F21" i="33"/>
  <c r="C21" i="33"/>
  <c r="D21" i="33"/>
  <c r="G21" i="33" l="1"/>
  <c r="E21" i="33" s="1"/>
  <c r="A21" i="38"/>
  <c r="G15" i="35"/>
  <c r="J15" i="35"/>
  <c r="A15" i="35"/>
  <c r="B16" i="35"/>
  <c r="J16" i="35" s="1"/>
  <c r="I15" i="35"/>
  <c r="J358" i="36"/>
  <c r="E359" i="36"/>
  <c r="B22" i="33"/>
  <c r="A22" i="33" l="1"/>
  <c r="B22" i="38"/>
  <c r="A16" i="35"/>
  <c r="H16" i="35"/>
  <c r="I16" i="35"/>
  <c r="G16" i="35"/>
  <c r="B17" i="35"/>
  <c r="G17" i="35" s="1"/>
  <c r="H359" i="36"/>
  <c r="G360" i="36" s="1"/>
  <c r="I359" i="36"/>
  <c r="D359" i="36"/>
  <c r="B23" i="33"/>
  <c r="F22" i="33"/>
  <c r="C22" i="33"/>
  <c r="D22" i="33"/>
  <c r="G22" i="33" l="1"/>
  <c r="E22" i="33" s="1"/>
  <c r="A22" i="38"/>
  <c r="F9" i="38"/>
  <c r="F8" i="38"/>
  <c r="F10" i="38"/>
  <c r="F12" i="38"/>
  <c r="F13" i="38"/>
  <c r="F11" i="38"/>
  <c r="A23" i="33"/>
  <c r="B23" i="38"/>
  <c r="H17" i="35"/>
  <c r="I17" i="35"/>
  <c r="A17" i="35"/>
  <c r="J17" i="35"/>
  <c r="B18" i="35"/>
  <c r="J18" i="35" s="1"/>
  <c r="C360" i="36"/>
  <c r="F359" i="36"/>
  <c r="B24" i="33"/>
  <c r="C23" i="33"/>
  <c r="F23" i="33"/>
  <c r="D23" i="33"/>
  <c r="G23" i="33" l="1"/>
  <c r="E23" i="33" s="1"/>
  <c r="A23" i="38"/>
  <c r="A24" i="33"/>
  <c r="B24" i="38"/>
  <c r="G18" i="35"/>
  <c r="I18" i="35"/>
  <c r="A18" i="35"/>
  <c r="H18" i="35"/>
  <c r="B19" i="35"/>
  <c r="J19" i="35" s="1"/>
  <c r="J359" i="36"/>
  <c r="E360" i="36"/>
  <c r="D360" i="36" s="1"/>
  <c r="C361" i="36" s="1"/>
  <c r="B25" i="33"/>
  <c r="C24" i="33"/>
  <c r="F24" i="33"/>
  <c r="D24" i="33"/>
  <c r="G24" i="33" l="1"/>
  <c r="E24" i="33" s="1"/>
  <c r="A24" i="38"/>
  <c r="A25" i="33"/>
  <c r="B25" i="38"/>
  <c r="A19" i="35"/>
  <c r="G19" i="35"/>
  <c r="I19" i="35"/>
  <c r="H19" i="35"/>
  <c r="B20" i="35"/>
  <c r="I20" i="35" s="1"/>
  <c r="I360" i="36"/>
  <c r="H360" i="36"/>
  <c r="G361" i="36" s="1"/>
  <c r="B26" i="33"/>
  <c r="D25" i="33"/>
  <c r="F25" i="33"/>
  <c r="C25" i="33"/>
  <c r="G25" i="33" l="1"/>
  <c r="E25" i="33" s="1"/>
  <c r="A25" i="38"/>
  <c r="D14" i="38"/>
  <c r="F14" i="38" s="1"/>
  <c r="E9" i="35"/>
  <c r="C12" i="35"/>
  <c r="C17" i="38"/>
  <c r="C23" i="38"/>
  <c r="C18" i="35"/>
  <c r="E13" i="35"/>
  <c r="I11" i="40" s="1"/>
  <c r="D18" i="38"/>
  <c r="C21" i="38"/>
  <c r="C16" i="35"/>
  <c r="E3" i="35"/>
  <c r="D8" i="38"/>
  <c r="C18" i="38"/>
  <c r="C13" i="35"/>
  <c r="E14" i="35"/>
  <c r="J11" i="40" s="1"/>
  <c r="D19" i="38"/>
  <c r="E10" i="35"/>
  <c r="D15" i="38"/>
  <c r="C13" i="38"/>
  <c r="C8" i="35"/>
  <c r="E4" i="35"/>
  <c r="D9" i="38"/>
  <c r="C15" i="38"/>
  <c r="C10" i="35"/>
  <c r="D24" i="38"/>
  <c r="E19" i="35"/>
  <c r="C4" i="35"/>
  <c r="C9" i="38"/>
  <c r="D10" i="38"/>
  <c r="E5" i="35"/>
  <c r="C25" i="38"/>
  <c r="C20" i="35"/>
  <c r="E6" i="35"/>
  <c r="D11" i="38"/>
  <c r="C2" i="35"/>
  <c r="D2" i="35" s="1"/>
  <c r="C7" i="38"/>
  <c r="C15" i="35"/>
  <c r="C20" i="38"/>
  <c r="C14" i="38"/>
  <c r="C9" i="35"/>
  <c r="D12" i="38"/>
  <c r="E7" i="35"/>
  <c r="C12" i="38"/>
  <c r="C7" i="35"/>
  <c r="D23" i="38"/>
  <c r="E18" i="35"/>
  <c r="C3" i="35"/>
  <c r="C8" i="38"/>
  <c r="E12" i="35"/>
  <c r="D17" i="38"/>
  <c r="D25" i="38"/>
  <c r="E20" i="35"/>
  <c r="I12" i="40" s="1"/>
  <c r="D13" i="38"/>
  <c r="E8" i="35"/>
  <c r="C5" i="35"/>
  <c r="C10" i="38"/>
  <c r="C16" i="38"/>
  <c r="C11" i="35"/>
  <c r="E2" i="35"/>
  <c r="F2" i="35" s="1"/>
  <c r="D7" i="38"/>
  <c r="C6" i="35"/>
  <c r="C11" i="38"/>
  <c r="C14" i="35"/>
  <c r="C19" i="38"/>
  <c r="E11" i="35"/>
  <c r="D16" i="38"/>
  <c r="D21" i="38"/>
  <c r="E16" i="35"/>
  <c r="C17" i="35"/>
  <c r="C22" i="38"/>
  <c r="E15" i="35"/>
  <c r="D20" i="38"/>
  <c r="C24" i="38"/>
  <c r="C19" i="35"/>
  <c r="E17" i="35"/>
  <c r="D22" i="38"/>
  <c r="A26" i="33"/>
  <c r="B26" i="38"/>
  <c r="J20" i="35"/>
  <c r="H20" i="35"/>
  <c r="G20" i="35"/>
  <c r="A20" i="35"/>
  <c r="B21" i="35"/>
  <c r="H21" i="35" s="1"/>
  <c r="F360" i="36"/>
  <c r="B27" i="33"/>
  <c r="E15" i="38"/>
  <c r="E17" i="38"/>
  <c r="F26" i="33"/>
  <c r="C26" i="33"/>
  <c r="E25" i="38"/>
  <c r="D26" i="33"/>
  <c r="E18" i="38"/>
  <c r="E16" i="38"/>
  <c r="E22" i="38"/>
  <c r="E24" i="38"/>
  <c r="E19" i="38"/>
  <c r="E21" i="38"/>
  <c r="E23" i="38"/>
  <c r="E20" i="38"/>
  <c r="F15" i="38" l="1"/>
  <c r="G26" i="33"/>
  <c r="E26" i="33" s="1"/>
  <c r="F7" i="35"/>
  <c r="E21" i="35"/>
  <c r="J12" i="40" s="1"/>
  <c r="D26" i="38"/>
  <c r="C26" i="38"/>
  <c r="C21" i="35"/>
  <c r="D21" i="35" s="1"/>
  <c r="A26" i="38"/>
  <c r="F17" i="35"/>
  <c r="D9" i="35"/>
  <c r="D6" i="35"/>
  <c r="D11" i="35"/>
  <c r="F11" i="35"/>
  <c r="D15" i="35"/>
  <c r="D17" i="35"/>
  <c r="D16" i="35"/>
  <c r="D3" i="35"/>
  <c r="F20" i="35"/>
  <c r="F9" i="35"/>
  <c r="F18" i="35"/>
  <c r="F19" i="35"/>
  <c r="F8" i="35"/>
  <c r="D19" i="35"/>
  <c r="D5" i="35"/>
  <c r="F16" i="35"/>
  <c r="D10" i="35"/>
  <c r="D14" i="35"/>
  <c r="D7" i="35"/>
  <c r="F5" i="35"/>
  <c r="F13" i="35"/>
  <c r="F12" i="35"/>
  <c r="D20" i="35"/>
  <c r="F3" i="35"/>
  <c r="F10" i="35"/>
  <c r="D13" i="35"/>
  <c r="F16" i="38"/>
  <c r="F17" i="38"/>
  <c r="F6" i="35"/>
  <c r="F4" i="35"/>
  <c r="F14" i="35"/>
  <c r="D12" i="35"/>
  <c r="D4" i="35"/>
  <c r="D8" i="35"/>
  <c r="F15" i="35"/>
  <c r="D18" i="35"/>
  <c r="A21" i="35"/>
  <c r="A27" i="33"/>
  <c r="B27" i="38"/>
  <c r="F18" i="38"/>
  <c r="J21" i="35"/>
  <c r="I21" i="35"/>
  <c r="G21" i="35"/>
  <c r="B22" i="35"/>
  <c r="G22" i="35" s="1"/>
  <c r="J360" i="36"/>
  <c r="E361" i="36"/>
  <c r="B28" i="33"/>
  <c r="E26" i="38"/>
  <c r="F27" i="33"/>
  <c r="C27" i="33"/>
  <c r="D27" i="33"/>
  <c r="G27" i="33" l="1"/>
  <c r="E27" i="33" s="1"/>
  <c r="D27" i="38"/>
  <c r="E22" i="35"/>
  <c r="F22" i="35" s="1"/>
  <c r="C27" i="38"/>
  <c r="C22" i="35"/>
  <c r="D22" i="35" s="1"/>
  <c r="F21" i="35"/>
  <c r="A27" i="38"/>
  <c r="A28" i="33"/>
  <c r="B28" i="38"/>
  <c r="F19" i="38"/>
  <c r="H22" i="35"/>
  <c r="I22" i="35"/>
  <c r="J22" i="35"/>
  <c r="A22" i="35"/>
  <c r="B23" i="35"/>
  <c r="D361" i="36"/>
  <c r="I361" i="36"/>
  <c r="H361" i="36"/>
  <c r="G362" i="36" s="1"/>
  <c r="B29" i="33"/>
  <c r="D28" i="33"/>
  <c r="E27" i="38"/>
  <c r="F28" i="33"/>
  <c r="C28" i="33"/>
  <c r="G28" i="33" l="1"/>
  <c r="E28" i="33" s="1"/>
  <c r="D28" i="38"/>
  <c r="E23" i="35"/>
  <c r="F23" i="35" s="1"/>
  <c r="C23" i="35"/>
  <c r="D23" i="35" s="1"/>
  <c r="C28" i="38"/>
  <c r="A28" i="38"/>
  <c r="A29" i="33"/>
  <c r="B29" i="38"/>
  <c r="F20" i="38"/>
  <c r="A23" i="35"/>
  <c r="H23" i="35"/>
  <c r="I23" i="35"/>
  <c r="J23" i="35"/>
  <c r="G23" i="35"/>
  <c r="B24" i="35"/>
  <c r="H24" i="35" s="1"/>
  <c r="F361" i="36"/>
  <c r="C362" i="36"/>
  <c r="B30" i="33"/>
  <c r="E28" i="38"/>
  <c r="F29" i="33"/>
  <c r="C29" i="33"/>
  <c r="D29" i="33"/>
  <c r="G29" i="33" l="1"/>
  <c r="E29" i="33" s="1"/>
  <c r="D29" i="38"/>
  <c r="E24" i="35"/>
  <c r="C24" i="35"/>
  <c r="C29" i="38"/>
  <c r="A29" i="38"/>
  <c r="E29" i="38"/>
  <c r="A30" i="33" l="1"/>
  <c r="B30" i="38"/>
  <c r="F21" i="38"/>
  <c r="A24" i="35"/>
  <c r="I24" i="35"/>
  <c r="G24" i="35"/>
  <c r="F24" i="35"/>
  <c r="J24" i="35"/>
  <c r="D24" i="35"/>
  <c r="B25" i="35"/>
  <c r="I25" i="35" s="1"/>
  <c r="J361" i="36"/>
  <c r="E362" i="36"/>
  <c r="B31" i="33"/>
  <c r="C30" i="33"/>
  <c r="F30" i="33"/>
  <c r="D30" i="33"/>
  <c r="G30" i="33" l="1"/>
  <c r="E30" i="33" s="1"/>
  <c r="D30" i="38"/>
  <c r="E25" i="35"/>
  <c r="F25" i="35" s="1"/>
  <c r="C30" i="38"/>
  <c r="C25" i="35"/>
  <c r="D25" i="35" s="1"/>
  <c r="A30" i="38"/>
  <c r="A31" i="33"/>
  <c r="B31" i="38"/>
  <c r="F22" i="38"/>
  <c r="G25" i="35"/>
  <c r="A25" i="35"/>
  <c r="H25" i="35"/>
  <c r="J25" i="35"/>
  <c r="B26" i="35"/>
  <c r="I362" i="36"/>
  <c r="H362" i="36"/>
  <c r="G363" i="36" s="1"/>
  <c r="D362" i="36"/>
  <c r="B32" i="33"/>
  <c r="E30" i="38"/>
  <c r="F31" i="33"/>
  <c r="C31" i="33"/>
  <c r="D31" i="33"/>
  <c r="G31" i="33" l="1"/>
  <c r="E31" i="33" s="1"/>
  <c r="D31" i="38"/>
  <c r="E26" i="35"/>
  <c r="F26" i="35" s="1"/>
  <c r="C26" i="35"/>
  <c r="D26" i="35" s="1"/>
  <c r="C31" i="38"/>
  <c r="A31" i="38"/>
  <c r="A32" i="33"/>
  <c r="B32" i="38"/>
  <c r="F23" i="38"/>
  <c r="A26" i="35"/>
  <c r="I26" i="35"/>
  <c r="H26" i="35"/>
  <c r="J26" i="35"/>
  <c r="G26" i="35"/>
  <c r="B27" i="35"/>
  <c r="I27" i="35" s="1"/>
  <c r="F362" i="36"/>
  <c r="C363" i="36"/>
  <c r="B33" i="33"/>
  <c r="E31" i="38"/>
  <c r="F32" i="33"/>
  <c r="C32" i="33"/>
  <c r="D32" i="33"/>
  <c r="G32" i="33" l="1"/>
  <c r="E32" i="33" s="1"/>
  <c r="D32" i="38"/>
  <c r="E27" i="35"/>
  <c r="C27" i="35"/>
  <c r="D27" i="35" s="1"/>
  <c r="C32" i="38"/>
  <c r="A32" i="38"/>
  <c r="A33" i="33"/>
  <c r="B33" i="38"/>
  <c r="F24" i="38"/>
  <c r="J27" i="35"/>
  <c r="H27" i="35"/>
  <c r="A27" i="35"/>
  <c r="G27" i="35"/>
  <c r="B28" i="35"/>
  <c r="J362" i="36"/>
  <c r="E363" i="36"/>
  <c r="B34" i="33"/>
  <c r="F33" i="33"/>
  <c r="E32" i="38"/>
  <c r="D33" i="33"/>
  <c r="C33" i="33"/>
  <c r="F27" i="35" l="1"/>
  <c r="I13" i="40"/>
  <c r="G33" i="33"/>
  <c r="E33" i="33" s="1"/>
  <c r="D33" i="38"/>
  <c r="E28" i="35"/>
  <c r="C28" i="35"/>
  <c r="D28" i="35" s="1"/>
  <c r="C33" i="38"/>
  <c r="A33" i="38"/>
  <c r="A34" i="33"/>
  <c r="B34" i="38"/>
  <c r="F25" i="38"/>
  <c r="A28" i="35"/>
  <c r="G28" i="35"/>
  <c r="J28" i="35"/>
  <c r="H28" i="35"/>
  <c r="I28" i="35"/>
  <c r="B29" i="35"/>
  <c r="I29" i="35" s="1"/>
  <c r="I363" i="36"/>
  <c r="H363" i="36"/>
  <c r="G364" i="36" s="1"/>
  <c r="D363" i="36"/>
  <c r="B35" i="33"/>
  <c r="E33" i="38"/>
  <c r="F34" i="33"/>
  <c r="D34" i="33"/>
  <c r="C34" i="33"/>
  <c r="J13" i="40" l="1"/>
  <c r="G34" i="33"/>
  <c r="E34" i="33" s="1"/>
  <c r="F28" i="35"/>
  <c r="D34" i="38"/>
  <c r="E29" i="35"/>
  <c r="F29" i="35" s="1"/>
  <c r="C29" i="35"/>
  <c r="D29" i="35" s="1"/>
  <c r="C34" i="38"/>
  <c r="A34" i="38"/>
  <c r="A35" i="33"/>
  <c r="B35" i="38"/>
  <c r="F26" i="38"/>
  <c r="G29" i="35"/>
  <c r="J29" i="35"/>
  <c r="A29" i="35"/>
  <c r="H29" i="35"/>
  <c r="B30" i="35"/>
  <c r="J30" i="35" s="1"/>
  <c r="F363" i="36"/>
  <c r="C364" i="36"/>
  <c r="B36" i="33"/>
  <c r="F35" i="33"/>
  <c r="C35" i="33"/>
  <c r="E34" i="38"/>
  <c r="D35" i="33"/>
  <c r="G35" i="33" l="1"/>
  <c r="E35" i="33" s="1"/>
  <c r="D35" i="38"/>
  <c r="E30" i="35"/>
  <c r="F30" i="35" s="1"/>
  <c r="C35" i="38"/>
  <c r="C30" i="35"/>
  <c r="D30" i="35" s="1"/>
  <c r="A35" i="38"/>
  <c r="A36" i="33"/>
  <c r="B36" i="38"/>
  <c r="F27" i="38"/>
  <c r="H30" i="35"/>
  <c r="A30" i="35"/>
  <c r="I30" i="35"/>
  <c r="G30" i="35"/>
  <c r="B31" i="35"/>
  <c r="J363" i="36"/>
  <c r="E364" i="36"/>
  <c r="B37" i="33"/>
  <c r="F36" i="33"/>
  <c r="E35" i="38"/>
  <c r="C36" i="33"/>
  <c r="D36" i="33"/>
  <c r="G36" i="33" l="1"/>
  <c r="E36" i="33" s="1"/>
  <c r="E31" i="35"/>
  <c r="F31" i="35" s="1"/>
  <c r="D36" i="38"/>
  <c r="C36" i="38"/>
  <c r="C31" i="35"/>
  <c r="D31" i="35" s="1"/>
  <c r="A36" i="38"/>
  <c r="A37" i="33"/>
  <c r="B37" i="38"/>
  <c r="F28" i="38"/>
  <c r="A31" i="35"/>
  <c r="I31" i="35"/>
  <c r="G31" i="35"/>
  <c r="H31" i="35"/>
  <c r="J31" i="35"/>
  <c r="B32" i="35"/>
  <c r="J32" i="35" s="1"/>
  <c r="I364" i="36"/>
  <c r="H364" i="36"/>
  <c r="G365" i="36" s="1"/>
  <c r="D364" i="36"/>
  <c r="B38" i="33"/>
  <c r="D37" i="33"/>
  <c r="C37" i="33"/>
  <c r="E36" i="38"/>
  <c r="F37" i="33"/>
  <c r="G37" i="33" l="1"/>
  <c r="E37" i="33" s="1"/>
  <c r="E32" i="35"/>
  <c r="F32" i="35" s="1"/>
  <c r="D37" i="38"/>
  <c r="C37" i="38"/>
  <c r="C32" i="35"/>
  <c r="D32" i="35" s="1"/>
  <c r="A37" i="38"/>
  <c r="A38" i="33"/>
  <c r="B38" i="38"/>
  <c r="F29" i="38"/>
  <c r="A32" i="35"/>
  <c r="G32" i="35"/>
  <c r="H32" i="35"/>
  <c r="I32" i="35"/>
  <c r="B33" i="35"/>
  <c r="J33" i="35" s="1"/>
  <c r="F364" i="36"/>
  <c r="C365" i="36"/>
  <c r="B39" i="33"/>
  <c r="E37" i="38"/>
  <c r="D38" i="33"/>
  <c r="F38" i="33"/>
  <c r="C38" i="33"/>
  <c r="G38" i="33" l="1"/>
  <c r="E38" i="33" s="1"/>
  <c r="D38" i="38"/>
  <c r="E33" i="35"/>
  <c r="F33" i="35" s="1"/>
  <c r="C38" i="38"/>
  <c r="C33" i="35"/>
  <c r="D33" i="35" s="1"/>
  <c r="A38" i="38"/>
  <c r="A39" i="33"/>
  <c r="B39" i="38"/>
  <c r="F30" i="38"/>
  <c r="A33" i="35"/>
  <c r="H33" i="35"/>
  <c r="I33" i="35"/>
  <c r="G33" i="35"/>
  <c r="B34" i="35"/>
  <c r="J364" i="36"/>
  <c r="E365" i="36"/>
  <c r="B40" i="33"/>
  <c r="F39" i="33"/>
  <c r="E38" i="38"/>
  <c r="C39" i="33"/>
  <c r="D39" i="33"/>
  <c r="G39" i="33" l="1"/>
  <c r="E39" i="33" s="1"/>
  <c r="D39" i="38"/>
  <c r="E34" i="35"/>
  <c r="C39" i="38"/>
  <c r="C34" i="35"/>
  <c r="D34" i="35" s="1"/>
  <c r="A39" i="38"/>
  <c r="A40" i="33"/>
  <c r="B40" i="38"/>
  <c r="F31" i="38"/>
  <c r="A34" i="35"/>
  <c r="I34" i="35"/>
  <c r="G34" i="35"/>
  <c r="H34" i="35"/>
  <c r="J34" i="35"/>
  <c r="B35" i="35"/>
  <c r="I35" i="35" s="1"/>
  <c r="I365" i="36"/>
  <c r="H365" i="36"/>
  <c r="G366" i="36" s="1"/>
  <c r="D365" i="36"/>
  <c r="B41" i="33"/>
  <c r="E39" i="38"/>
  <c r="F40" i="33"/>
  <c r="D40" i="33"/>
  <c r="C40" i="33"/>
  <c r="F34" i="35" l="1"/>
  <c r="I14" i="40"/>
  <c r="G40" i="33"/>
  <c r="E40" i="33" s="1"/>
  <c r="D40" i="38"/>
  <c r="E35" i="35"/>
  <c r="C40" i="38"/>
  <c r="C35" i="35"/>
  <c r="A40" i="38"/>
  <c r="E40" i="38"/>
  <c r="J14" i="40" l="1"/>
  <c r="A41" i="33"/>
  <c r="B41" i="38"/>
  <c r="F32" i="38"/>
  <c r="A35" i="35"/>
  <c r="G35" i="35"/>
  <c r="D35" i="35"/>
  <c r="J35" i="35"/>
  <c r="H35" i="35"/>
  <c r="F35" i="35"/>
  <c r="B36" i="35"/>
  <c r="J36" i="35" s="1"/>
  <c r="F365" i="36"/>
  <c r="C366" i="36"/>
  <c r="B42" i="33"/>
  <c r="D41" i="33"/>
  <c r="F41" i="33"/>
  <c r="C41" i="33"/>
  <c r="G41" i="33" l="1"/>
  <c r="E41" i="33" s="1"/>
  <c r="D41" i="38"/>
  <c r="E36" i="35"/>
  <c r="F36" i="35" s="1"/>
  <c r="C36" i="35"/>
  <c r="D36" i="35" s="1"/>
  <c r="C41" i="38"/>
  <c r="A41" i="38"/>
  <c r="A42" i="33"/>
  <c r="B42" i="38"/>
  <c r="F33" i="38"/>
  <c r="A36" i="35"/>
  <c r="G36" i="35"/>
  <c r="H36" i="35"/>
  <c r="I36" i="35"/>
  <c r="B37" i="35"/>
  <c r="J365" i="36"/>
  <c r="E366" i="36"/>
  <c r="B43" i="33"/>
  <c r="F42" i="33"/>
  <c r="E41" i="38"/>
  <c r="C42" i="33"/>
  <c r="D42" i="33"/>
  <c r="G42" i="33" l="1"/>
  <c r="E42" i="33" s="1"/>
  <c r="E37" i="35"/>
  <c r="F37" i="35" s="1"/>
  <c r="D42" i="38"/>
  <c r="C37" i="35"/>
  <c r="D37" i="35" s="1"/>
  <c r="C42" i="38"/>
  <c r="A42" i="38"/>
  <c r="A43" i="33"/>
  <c r="B43" i="38"/>
  <c r="A37" i="35"/>
  <c r="F34" i="38"/>
  <c r="J37" i="35"/>
  <c r="H37" i="35"/>
  <c r="G37" i="35"/>
  <c r="I37" i="35"/>
  <c r="B38" i="35"/>
  <c r="J38" i="35" s="1"/>
  <c r="D366" i="36"/>
  <c r="H366" i="36"/>
  <c r="G367" i="36" s="1"/>
  <c r="I366" i="36"/>
  <c r="B44" i="33"/>
  <c r="F43" i="33"/>
  <c r="E42" i="38"/>
  <c r="C43" i="33"/>
  <c r="D43" i="33"/>
  <c r="G43" i="33" l="1"/>
  <c r="E43" i="33" s="1"/>
  <c r="E38" i="35"/>
  <c r="F38" i="35" s="1"/>
  <c r="D43" i="38"/>
  <c r="C43" i="38"/>
  <c r="C38" i="35"/>
  <c r="D38" i="35" s="1"/>
  <c r="A43" i="38"/>
  <c r="A44" i="33"/>
  <c r="B44" i="38"/>
  <c r="F35" i="38"/>
  <c r="A38" i="35"/>
  <c r="H38" i="35"/>
  <c r="G38" i="35"/>
  <c r="I38" i="35"/>
  <c r="B39" i="35"/>
  <c r="J39" i="35" s="1"/>
  <c r="F366" i="36"/>
  <c r="C367" i="36"/>
  <c r="B45" i="33"/>
  <c r="D44" i="33"/>
  <c r="E43" i="38"/>
  <c r="F44" i="33"/>
  <c r="C44" i="33"/>
  <c r="G44" i="33" l="1"/>
  <c r="E44" i="33" s="1"/>
  <c r="D44" i="38"/>
  <c r="E39" i="35"/>
  <c r="F39" i="35" s="1"/>
  <c r="C44" i="38"/>
  <c r="C39" i="35"/>
  <c r="D39" i="35" s="1"/>
  <c r="A44" i="38"/>
  <c r="A45" i="33"/>
  <c r="B45" i="38"/>
  <c r="F36" i="38"/>
  <c r="I39" i="35"/>
  <c r="A39" i="35"/>
  <c r="H39" i="35"/>
  <c r="G39" i="35"/>
  <c r="B40" i="35"/>
  <c r="J366" i="36"/>
  <c r="E367" i="36"/>
  <c r="B46" i="33"/>
  <c r="F45" i="33"/>
  <c r="E44" i="38"/>
  <c r="C45" i="33"/>
  <c r="D45" i="33"/>
  <c r="G45" i="33" l="1"/>
  <c r="E45" i="33" s="1"/>
  <c r="D45" i="38"/>
  <c r="E40" i="35"/>
  <c r="F40" i="35" s="1"/>
  <c r="C45" i="38"/>
  <c r="C40" i="35"/>
  <c r="D40" i="35" s="1"/>
  <c r="A45" i="38"/>
  <c r="A40" i="35"/>
  <c r="A46" i="33"/>
  <c r="B46" i="38"/>
  <c r="F37" i="38"/>
  <c r="I40" i="35"/>
  <c r="J40" i="35"/>
  <c r="G40" i="35"/>
  <c r="H40" i="35"/>
  <c r="B41" i="35"/>
  <c r="I41" i="35" s="1"/>
  <c r="I367" i="36"/>
  <c r="H367" i="36"/>
  <c r="G368" i="36" s="1"/>
  <c r="D367" i="36"/>
  <c r="B47" i="33"/>
  <c r="F46" i="33"/>
  <c r="E45" i="38"/>
  <c r="D46" i="33"/>
  <c r="C46" i="33"/>
  <c r="G46" i="33" l="1"/>
  <c r="E46" i="33" s="1"/>
  <c r="D46" i="38"/>
  <c r="E41" i="35"/>
  <c r="C41" i="35"/>
  <c r="D41" i="35" s="1"/>
  <c r="C46" i="38"/>
  <c r="A46" i="38"/>
  <c r="A47" i="33"/>
  <c r="B47" i="38"/>
  <c r="F38" i="38"/>
  <c r="A41" i="35"/>
  <c r="H41" i="35"/>
  <c r="G41" i="35"/>
  <c r="J41" i="35"/>
  <c r="B42" i="35"/>
  <c r="I42" i="35" s="1"/>
  <c r="F367" i="36"/>
  <c r="C368" i="36"/>
  <c r="B48" i="33"/>
  <c r="F47" i="33"/>
  <c r="E46" i="38"/>
  <c r="C47" i="33"/>
  <c r="D47" i="33"/>
  <c r="F41" i="35" l="1"/>
  <c r="I15" i="40"/>
  <c r="G47" i="33"/>
  <c r="E47" i="33" s="1"/>
  <c r="D47" i="38"/>
  <c r="E42" i="35"/>
  <c r="J15" i="40" s="1"/>
  <c r="C47" i="38"/>
  <c r="C42" i="35"/>
  <c r="D42" i="35" s="1"/>
  <c r="A47" i="38"/>
  <c r="A48" i="33"/>
  <c r="B48" i="38"/>
  <c r="F39" i="38"/>
  <c r="A42" i="35"/>
  <c r="H42" i="35"/>
  <c r="G42" i="35"/>
  <c r="J42" i="35"/>
  <c r="B43" i="35"/>
  <c r="J367" i="36"/>
  <c r="E368" i="36"/>
  <c r="B49" i="33"/>
  <c r="F48" i="33"/>
  <c r="E47" i="38"/>
  <c r="C48" i="33"/>
  <c r="D48" i="33"/>
  <c r="G48" i="33" l="1"/>
  <c r="E48" i="33" s="1"/>
  <c r="D48" i="38"/>
  <c r="E43" i="35"/>
  <c r="F43" i="35" s="1"/>
  <c r="C48" i="38"/>
  <c r="C43" i="35"/>
  <c r="D43" i="35" s="1"/>
  <c r="F42" i="35"/>
  <c r="A48" i="38"/>
  <c r="A49" i="33"/>
  <c r="B49" i="38"/>
  <c r="F40" i="38"/>
  <c r="A43" i="35"/>
  <c r="G43" i="35"/>
  <c r="H43" i="35"/>
  <c r="J43" i="35"/>
  <c r="I43" i="35"/>
  <c r="B44" i="35"/>
  <c r="J44" i="35" s="1"/>
  <c r="I368" i="36"/>
  <c r="H368" i="36"/>
  <c r="G369" i="36" s="1"/>
  <c r="D368" i="36"/>
  <c r="B50" i="33"/>
  <c r="E48" i="38"/>
  <c r="C49" i="33"/>
  <c r="D49" i="33"/>
  <c r="F49" i="33"/>
  <c r="G49" i="33" l="1"/>
  <c r="E49" i="33" s="1"/>
  <c r="E44" i="35"/>
  <c r="F44" i="35" s="1"/>
  <c r="D49" i="38"/>
  <c r="C44" i="35"/>
  <c r="D44" i="35" s="1"/>
  <c r="C49" i="38"/>
  <c r="A49" i="38"/>
  <c r="A50" i="33"/>
  <c r="B50" i="38"/>
  <c r="F41" i="38"/>
  <c r="A44" i="35"/>
  <c r="I44" i="35"/>
  <c r="H44" i="35"/>
  <c r="G44" i="35"/>
  <c r="B45" i="35"/>
  <c r="I45" i="35" s="1"/>
  <c r="F368" i="36"/>
  <c r="C369" i="36"/>
  <c r="B51" i="33"/>
  <c r="C50" i="33"/>
  <c r="F50" i="33"/>
  <c r="E49" i="38"/>
  <c r="D50" i="33"/>
  <c r="G50" i="33" l="1"/>
  <c r="E50" i="33" s="1"/>
  <c r="E45" i="35"/>
  <c r="F45" i="35" s="1"/>
  <c r="D50" i="38"/>
  <c r="C50" i="38"/>
  <c r="C45" i="35"/>
  <c r="D45" i="35" s="1"/>
  <c r="A50" i="38"/>
  <c r="A51" i="33"/>
  <c r="B51" i="38"/>
  <c r="F42" i="38"/>
  <c r="J45" i="35"/>
  <c r="G45" i="35"/>
  <c r="H45" i="35"/>
  <c r="A45" i="35"/>
  <c r="B46" i="35"/>
  <c r="J46" i="35" s="1"/>
  <c r="J368" i="36"/>
  <c r="E369" i="36"/>
  <c r="B52" i="33"/>
  <c r="C51" i="33"/>
  <c r="E50" i="38"/>
  <c r="F51" i="33"/>
  <c r="D51" i="33"/>
  <c r="G51" i="33" l="1"/>
  <c r="E51" i="33" s="1"/>
  <c r="D51" i="38"/>
  <c r="E46" i="35"/>
  <c r="F46" i="35" s="1"/>
  <c r="C51" i="38"/>
  <c r="C46" i="35"/>
  <c r="D46" i="35" s="1"/>
  <c r="A51" i="38"/>
  <c r="A52" i="33"/>
  <c r="B52" i="38"/>
  <c r="F43" i="38"/>
  <c r="A46" i="35"/>
  <c r="H46" i="35"/>
  <c r="I46" i="35"/>
  <c r="G46" i="35"/>
  <c r="B47" i="35"/>
  <c r="I369" i="36"/>
  <c r="H369" i="36"/>
  <c r="G370" i="36" s="1"/>
  <c r="D369" i="36"/>
  <c r="B53" i="33"/>
  <c r="F52" i="33"/>
  <c r="E51" i="38"/>
  <c r="C52" i="33"/>
  <c r="D52" i="33"/>
  <c r="G52" i="33" l="1"/>
  <c r="E52" i="33" s="1"/>
  <c r="D52" i="38"/>
  <c r="E47" i="35"/>
  <c r="F47" i="35" s="1"/>
  <c r="C52" i="38"/>
  <c r="C47" i="35"/>
  <c r="D47" i="35" s="1"/>
  <c r="A52" i="38"/>
  <c r="A53" i="33"/>
  <c r="B53" i="38"/>
  <c r="F44" i="38"/>
  <c r="A47" i="35"/>
  <c r="I47" i="35"/>
  <c r="G47" i="35"/>
  <c r="J47" i="35"/>
  <c r="H47" i="35"/>
  <c r="B48" i="35"/>
  <c r="J48" i="35" s="1"/>
  <c r="F369" i="36"/>
  <c r="C370" i="36"/>
  <c r="B54" i="33"/>
  <c r="F53" i="33"/>
  <c r="E52" i="38"/>
  <c r="C53" i="33"/>
  <c r="D53" i="33"/>
  <c r="G53" i="33" l="1"/>
  <c r="E53" i="33" s="1"/>
  <c r="D53" i="38"/>
  <c r="E48" i="35"/>
  <c r="F48" i="35" s="1"/>
  <c r="C53" i="38"/>
  <c r="C48" i="35"/>
  <c r="D48" i="35" s="1"/>
  <c r="A53" i="38"/>
  <c r="A54" i="33"/>
  <c r="B54" i="38"/>
  <c r="F45" i="38"/>
  <c r="H48" i="35"/>
  <c r="A48" i="35"/>
  <c r="G48" i="35"/>
  <c r="I48" i="35"/>
  <c r="B49" i="35"/>
  <c r="J369" i="36"/>
  <c r="E370" i="36"/>
  <c r="B55" i="33"/>
  <c r="F54" i="33"/>
  <c r="E53" i="38"/>
  <c r="C54" i="33"/>
  <c r="D54" i="33"/>
  <c r="G54" i="33" l="1"/>
  <c r="E54" i="33" s="1"/>
  <c r="D54" i="38"/>
  <c r="E49" i="35"/>
  <c r="F49" i="35" s="1"/>
  <c r="C54" i="38"/>
  <c r="C49" i="35"/>
  <c r="D49" i="35" s="1"/>
  <c r="A54" i="38"/>
  <c r="A55" i="33"/>
  <c r="B55" i="38"/>
  <c r="A49" i="35"/>
  <c r="F46" i="38"/>
  <c r="J49" i="35"/>
  <c r="I49" i="35"/>
  <c r="H49" i="35"/>
  <c r="G49" i="35"/>
  <c r="B50" i="35"/>
  <c r="J50" i="35" s="1"/>
  <c r="I370" i="36"/>
  <c r="H370" i="36"/>
  <c r="G371" i="36" s="1"/>
  <c r="D370" i="36"/>
  <c r="B56" i="33"/>
  <c r="F55" i="33"/>
  <c r="E54" i="38"/>
  <c r="C55" i="33"/>
  <c r="D55" i="33"/>
  <c r="G55" i="33" l="1"/>
  <c r="E55" i="33" s="1"/>
  <c r="E50" i="35"/>
  <c r="F50" i="35" s="1"/>
  <c r="D55" i="38"/>
  <c r="C55" i="38"/>
  <c r="C50" i="35"/>
  <c r="D50" i="35" s="1"/>
  <c r="A55" i="38"/>
  <c r="A56" i="33"/>
  <c r="B56" i="38"/>
  <c r="F47" i="38"/>
  <c r="H50" i="35"/>
  <c r="A50" i="35"/>
  <c r="G50" i="35"/>
  <c r="I50" i="35"/>
  <c r="B51" i="35"/>
  <c r="F370" i="36"/>
  <c r="C371" i="36"/>
  <c r="B57" i="33"/>
  <c r="E55" i="38"/>
  <c r="D56" i="33"/>
  <c r="F56" i="33"/>
  <c r="C56" i="33"/>
  <c r="G56" i="33" l="1"/>
  <c r="E56" i="33" s="1"/>
  <c r="D56" i="38"/>
  <c r="E51" i="35"/>
  <c r="C56" i="38"/>
  <c r="C51" i="35"/>
  <c r="A56" i="38"/>
  <c r="E56" i="38"/>
  <c r="A57" i="33" l="1"/>
  <c r="B57" i="38"/>
  <c r="A51" i="35"/>
  <c r="F48" i="38"/>
  <c r="J51" i="35"/>
  <c r="G51" i="35"/>
  <c r="H51" i="35"/>
  <c r="I51" i="35"/>
  <c r="D51" i="35"/>
  <c r="F51" i="35"/>
  <c r="B52" i="35"/>
  <c r="J52" i="35" s="1"/>
  <c r="J370" i="36"/>
  <c r="E371" i="36"/>
  <c r="B58" i="33"/>
  <c r="C57" i="33"/>
  <c r="F57" i="33"/>
  <c r="D57" i="33"/>
  <c r="G57" i="33" l="1"/>
  <c r="E57" i="33" s="1"/>
  <c r="E52" i="35"/>
  <c r="F52" i="35" s="1"/>
  <c r="D57" i="38"/>
  <c r="C52" i="35"/>
  <c r="D52" i="35" s="1"/>
  <c r="C57" i="38"/>
  <c r="A57" i="38"/>
  <c r="A58" i="33"/>
  <c r="B58" i="38"/>
  <c r="F49" i="38"/>
  <c r="H52" i="35"/>
  <c r="A52" i="35"/>
  <c r="G52" i="35"/>
  <c r="I52" i="35"/>
  <c r="B53" i="35"/>
  <c r="I371" i="36"/>
  <c r="H371" i="36"/>
  <c r="G372" i="36" s="1"/>
  <c r="D371" i="36"/>
  <c r="B59" i="33"/>
  <c r="F58" i="33"/>
  <c r="E57" i="38"/>
  <c r="C58" i="33"/>
  <c r="D58" i="33"/>
  <c r="G58" i="33" l="1"/>
  <c r="E58" i="33" s="1"/>
  <c r="D58" i="38"/>
  <c r="E53" i="35"/>
  <c r="F53" i="35" s="1"/>
  <c r="C58" i="38"/>
  <c r="C53" i="35"/>
  <c r="D53" i="35" s="1"/>
  <c r="A58" i="38"/>
  <c r="A59" i="33"/>
  <c r="B59" i="38"/>
  <c r="A53" i="35"/>
  <c r="F50" i="38"/>
  <c r="H53" i="35"/>
  <c r="J53" i="35"/>
  <c r="G53" i="35"/>
  <c r="I53" i="35"/>
  <c r="B54" i="35"/>
  <c r="J54" i="35" s="1"/>
  <c r="F371" i="36"/>
  <c r="C372" i="36"/>
  <c r="B60" i="33"/>
  <c r="F59" i="33"/>
  <c r="D59" i="33"/>
  <c r="E58" i="38"/>
  <c r="C59" i="33"/>
  <c r="G59" i="33" l="1"/>
  <c r="E59" i="33" s="1"/>
  <c r="D59" i="38"/>
  <c r="E54" i="35"/>
  <c r="F54" i="35" s="1"/>
  <c r="C59" i="38"/>
  <c r="C54" i="35"/>
  <c r="D54" i="35" s="1"/>
  <c r="A59" i="38"/>
  <c r="A60" i="33"/>
  <c r="B60" i="38"/>
  <c r="F51" i="38"/>
  <c r="A54" i="35"/>
  <c r="G54" i="35"/>
  <c r="I54" i="35"/>
  <c r="H54" i="35"/>
  <c r="B55" i="35"/>
  <c r="J371" i="36"/>
  <c r="E372" i="36"/>
  <c r="B61" i="33"/>
  <c r="F60" i="33"/>
  <c r="E59" i="38"/>
  <c r="C60" i="33"/>
  <c r="D60" i="33"/>
  <c r="G60" i="33" l="1"/>
  <c r="E60" i="33" s="1"/>
  <c r="A60" i="38"/>
  <c r="B56" i="35"/>
  <c r="H56" i="35" s="1"/>
  <c r="B61" i="38"/>
  <c r="C60" i="38"/>
  <c r="D60" i="38"/>
  <c r="H55" i="35"/>
  <c r="J55" i="35"/>
  <c r="I55" i="35"/>
  <c r="G55" i="35"/>
  <c r="J56" i="35"/>
  <c r="A55" i="35"/>
  <c r="A61" i="33"/>
  <c r="C55" i="35"/>
  <c r="D55" i="35" s="1"/>
  <c r="E55" i="35"/>
  <c r="H372" i="36"/>
  <c r="G373" i="36" s="1"/>
  <c r="I372" i="36"/>
  <c r="D372" i="36"/>
  <c r="B62" i="33"/>
  <c r="E60" i="38"/>
  <c r="F61" i="33"/>
  <c r="D61" i="33"/>
  <c r="C61" i="33"/>
  <c r="F55" i="35" l="1"/>
  <c r="I16" i="40"/>
  <c r="I56" i="35"/>
  <c r="G61" i="33"/>
  <c r="E61" i="33" s="1"/>
  <c r="A61" i="38"/>
  <c r="G56" i="35"/>
  <c r="A56" i="35"/>
  <c r="B57" i="35"/>
  <c r="B62" i="38"/>
  <c r="F52" i="38"/>
  <c r="C61" i="38"/>
  <c r="D61" i="38"/>
  <c r="A62" i="33"/>
  <c r="E56" i="35"/>
  <c r="C56" i="35"/>
  <c r="D56" i="35" s="1"/>
  <c r="F372" i="36"/>
  <c r="C373" i="36"/>
  <c r="B63" i="33"/>
  <c r="E61" i="38"/>
  <c r="F62" i="33"/>
  <c r="C62" i="33"/>
  <c r="D62" i="33"/>
  <c r="A57" i="35" l="1"/>
  <c r="G62" i="33"/>
  <c r="E62" i="33" s="1"/>
  <c r="G57" i="35"/>
  <c r="A62" i="38"/>
  <c r="I57" i="35"/>
  <c r="H57" i="35"/>
  <c r="J57" i="35"/>
  <c r="F56" i="35"/>
  <c r="J16" i="40"/>
  <c r="B63" i="38"/>
  <c r="B58" i="35"/>
  <c r="F53" i="38"/>
  <c r="C62" i="38"/>
  <c r="D62" i="38"/>
  <c r="B64" i="33"/>
  <c r="A63" i="33"/>
  <c r="C57" i="35"/>
  <c r="D57" i="35" s="1"/>
  <c r="E57" i="35"/>
  <c r="J372" i="36"/>
  <c r="E373" i="36"/>
  <c r="E62" i="38"/>
  <c r="F63" i="33"/>
  <c r="C63" i="33"/>
  <c r="D63" i="33"/>
  <c r="G63" i="33" l="1"/>
  <c r="E63" i="33" s="1"/>
  <c r="A63" i="38"/>
  <c r="F57" i="35"/>
  <c r="B64" i="38"/>
  <c r="B59" i="35"/>
  <c r="J58" i="35"/>
  <c r="I58" i="35"/>
  <c r="G58" i="35"/>
  <c r="H58" i="35"/>
  <c r="A58" i="35"/>
  <c r="E58" i="35"/>
  <c r="F58" i="35" s="1"/>
  <c r="C58" i="35"/>
  <c r="D58" i="35" s="1"/>
  <c r="F54" i="38"/>
  <c r="C63" i="38"/>
  <c r="D63" i="38"/>
  <c r="B65" i="33"/>
  <c r="B60" i="35" s="1"/>
  <c r="A64" i="33"/>
  <c r="H373" i="36"/>
  <c r="G374" i="36" s="1"/>
  <c r="I373" i="36"/>
  <c r="D373" i="36"/>
  <c r="E63" i="38"/>
  <c r="F64" i="33"/>
  <c r="D64" i="33"/>
  <c r="C64" i="33"/>
  <c r="I60" i="35" l="1"/>
  <c r="H60" i="35"/>
  <c r="G60" i="35"/>
  <c r="J60" i="35"/>
  <c r="G64" i="33"/>
  <c r="E64" i="33" s="1"/>
  <c r="A59" i="35"/>
  <c r="A60" i="35" s="1"/>
  <c r="A64" i="38"/>
  <c r="B65" i="38"/>
  <c r="H59" i="35"/>
  <c r="I59" i="35"/>
  <c r="G59" i="35"/>
  <c r="J59" i="35"/>
  <c r="E59" i="35"/>
  <c r="F59" i="35" s="1"/>
  <c r="C59" i="35"/>
  <c r="D59" i="35" s="1"/>
  <c r="F55" i="38"/>
  <c r="C64" i="38"/>
  <c r="D64" i="38"/>
  <c r="A65" i="33"/>
  <c r="B66" i="33"/>
  <c r="B61" i="35" s="1"/>
  <c r="C374" i="36"/>
  <c r="F373" i="36"/>
  <c r="E64" i="38"/>
  <c r="C65" i="33"/>
  <c r="F65" i="33"/>
  <c r="D65" i="33"/>
  <c r="J61" i="35" l="1"/>
  <c r="G61" i="35"/>
  <c r="H61" i="35"/>
  <c r="A61" i="35"/>
  <c r="I61" i="35"/>
  <c r="E60" i="35"/>
  <c r="F60" i="35" s="1"/>
  <c r="C60" i="35"/>
  <c r="D60" i="35" s="1"/>
  <c r="G65" i="33"/>
  <c r="E65" i="33" s="1"/>
  <c r="A65" i="38"/>
  <c r="B66" i="38"/>
  <c r="F56" i="38"/>
  <c r="C65" i="38"/>
  <c r="D65" i="38"/>
  <c r="A66" i="33"/>
  <c r="B67" i="33"/>
  <c r="B62" i="35" s="1"/>
  <c r="J373" i="36"/>
  <c r="E374" i="36"/>
  <c r="D374" i="36" s="1"/>
  <c r="C375" i="36" s="1"/>
  <c r="F66" i="33"/>
  <c r="E65" i="38"/>
  <c r="C66" i="33"/>
  <c r="D66" i="33"/>
  <c r="A62" i="35" l="1"/>
  <c r="H62" i="35"/>
  <c r="J62" i="35"/>
  <c r="I62" i="35"/>
  <c r="G62" i="35"/>
  <c r="C61" i="35"/>
  <c r="D61" i="35" s="1"/>
  <c r="E61" i="35"/>
  <c r="F61" i="35" s="1"/>
  <c r="G66" i="33"/>
  <c r="E66" i="33" s="1"/>
  <c r="F65" i="38"/>
  <c r="A66" i="38"/>
  <c r="B67" i="38"/>
  <c r="F57" i="38"/>
  <c r="C66" i="38"/>
  <c r="D66" i="38"/>
  <c r="A67" i="33"/>
  <c r="B68" i="33"/>
  <c r="B63" i="35" s="1"/>
  <c r="I374" i="36"/>
  <c r="H374" i="36"/>
  <c r="G375" i="36" s="1"/>
  <c r="D67" i="33"/>
  <c r="F67" i="33"/>
  <c r="C67" i="33"/>
  <c r="E66" i="38"/>
  <c r="J63" i="35" l="1"/>
  <c r="G63" i="35"/>
  <c r="H63" i="35"/>
  <c r="I63" i="35"/>
  <c r="A63" i="35"/>
  <c r="E62" i="35"/>
  <c r="C62" i="35"/>
  <c r="D62" i="35" s="1"/>
  <c r="G67" i="33"/>
  <c r="E67" i="33" s="1"/>
  <c r="F66" i="38"/>
  <c r="A67" i="38"/>
  <c r="B68" i="38"/>
  <c r="F58" i="38"/>
  <c r="C67" i="38"/>
  <c r="D67" i="38"/>
  <c r="B69" i="33"/>
  <c r="A68" i="33"/>
  <c r="F374" i="36"/>
  <c r="E67" i="38"/>
  <c r="D68" i="33"/>
  <c r="F68" i="33"/>
  <c r="C68" i="33"/>
  <c r="F62" i="35" l="1"/>
  <c r="I17" i="40"/>
  <c r="B70" i="33"/>
  <c r="B65" i="35" s="1"/>
  <c r="B64" i="35"/>
  <c r="A64" i="35" s="1"/>
  <c r="E63" i="35"/>
  <c r="F63" i="35" s="1"/>
  <c r="C63" i="35"/>
  <c r="D63" i="35" s="1"/>
  <c r="G68" i="33"/>
  <c r="E68" i="33" s="1"/>
  <c r="F67" i="38"/>
  <c r="A68" i="38"/>
  <c r="B69" i="38"/>
  <c r="F59" i="38"/>
  <c r="C68" i="38"/>
  <c r="D68" i="38"/>
  <c r="A69" i="33"/>
  <c r="J374" i="36"/>
  <c r="E375" i="36"/>
  <c r="C69" i="33"/>
  <c r="D69" i="33"/>
  <c r="E68" i="38"/>
  <c r="F69" i="33"/>
  <c r="B71" i="33" l="1"/>
  <c r="B66" i="35" s="1"/>
  <c r="A65" i="35"/>
  <c r="J17" i="40"/>
  <c r="J64" i="35"/>
  <c r="I64" i="35"/>
  <c r="H64" i="35"/>
  <c r="G64" i="35"/>
  <c r="E64" i="35"/>
  <c r="C64" i="35"/>
  <c r="D64" i="35" s="1"/>
  <c r="A70" i="33"/>
  <c r="G69" i="33"/>
  <c r="E69" i="33" s="1"/>
  <c r="F68" i="38"/>
  <c r="A69" i="38"/>
  <c r="B70" i="38"/>
  <c r="F60" i="38"/>
  <c r="C69" i="38"/>
  <c r="D69" i="38"/>
  <c r="H375" i="36"/>
  <c r="G376" i="36" s="1"/>
  <c r="I375" i="36"/>
  <c r="D375" i="36"/>
  <c r="E69" i="38"/>
  <c r="B72" i="33" l="1"/>
  <c r="B67" i="35" s="1"/>
  <c r="A71" i="33"/>
  <c r="A66" i="35"/>
  <c r="F64" i="35"/>
  <c r="F69" i="38"/>
  <c r="A70" i="38"/>
  <c r="B71" i="38"/>
  <c r="F61" i="38"/>
  <c r="F375" i="36"/>
  <c r="C376" i="36"/>
  <c r="C71" i="33"/>
  <c r="D71" i="33"/>
  <c r="F71" i="33"/>
  <c r="D70" i="33"/>
  <c r="F70" i="33"/>
  <c r="E70" i="38"/>
  <c r="C70" i="33"/>
  <c r="G71" i="33" l="1"/>
  <c r="E71" i="33" s="1"/>
  <c r="E66" i="35"/>
  <c r="C66" i="35"/>
  <c r="A72" i="33"/>
  <c r="B73" i="33"/>
  <c r="B68" i="35" s="1"/>
  <c r="A67" i="35"/>
  <c r="E65" i="35"/>
  <c r="F65" i="35" s="1"/>
  <c r="C65" i="35"/>
  <c r="D65" i="35" s="1"/>
  <c r="G70" i="33"/>
  <c r="E70" i="33" s="1"/>
  <c r="C70" i="38"/>
  <c r="D70" i="38"/>
  <c r="F70" i="38" s="1"/>
  <c r="A71" i="38"/>
  <c r="B72" i="38"/>
  <c r="F62" i="38"/>
  <c r="J375" i="36"/>
  <c r="E376" i="36"/>
  <c r="C72" i="33"/>
  <c r="D72" i="33"/>
  <c r="F72" i="33"/>
  <c r="E67" i="35" l="1"/>
  <c r="F67" i="35" s="1"/>
  <c r="C67" i="35"/>
  <c r="D67" i="35" s="1"/>
  <c r="G72" i="33"/>
  <c r="E72" i="33" s="1"/>
  <c r="A68" i="35"/>
  <c r="D66" i="35"/>
  <c r="A73" i="33"/>
  <c r="F66" i="35"/>
  <c r="B74" i="33"/>
  <c r="B69" i="35" s="1"/>
  <c r="C71" i="38"/>
  <c r="D71" i="38"/>
  <c r="A72" i="38"/>
  <c r="B73" i="38"/>
  <c r="F63" i="38"/>
  <c r="I376" i="36"/>
  <c r="H376" i="36"/>
  <c r="G377" i="36" s="1"/>
  <c r="D376" i="36"/>
  <c r="E71" i="38"/>
  <c r="D73" i="33"/>
  <c r="E68" i="35" l="1"/>
  <c r="F68" i="35" s="1"/>
  <c r="F71" i="38"/>
  <c r="A74" i="33"/>
  <c r="A69" i="35"/>
  <c r="B75" i="33"/>
  <c r="B70" i="35" s="1"/>
  <c r="C72" i="38"/>
  <c r="D72" i="38"/>
  <c r="A73" i="38"/>
  <c r="B74" i="38"/>
  <c r="F64" i="38"/>
  <c r="D73" i="38"/>
  <c r="F376" i="36"/>
  <c r="C377" i="36"/>
  <c r="C74" i="33"/>
  <c r="F74" i="33"/>
  <c r="D74" i="33"/>
  <c r="F73" i="33"/>
  <c r="C73" i="33"/>
  <c r="E72" i="38"/>
  <c r="F72" i="38" l="1"/>
  <c r="C68" i="35"/>
  <c r="D68" i="35" s="1"/>
  <c r="G73" i="33"/>
  <c r="E73" i="33" s="1"/>
  <c r="E69" i="35"/>
  <c r="G74" i="33"/>
  <c r="E74" i="33" s="1"/>
  <c r="C69" i="35"/>
  <c r="D69" i="35" s="1"/>
  <c r="A70" i="35"/>
  <c r="A75" i="33"/>
  <c r="B76" i="33"/>
  <c r="B71" i="35" s="1"/>
  <c r="C73" i="38"/>
  <c r="A74" i="38"/>
  <c r="B75" i="38"/>
  <c r="J376" i="36"/>
  <c r="E377" i="36"/>
  <c r="E73" i="38"/>
  <c r="F75" i="33"/>
  <c r="F69" i="35" l="1"/>
  <c r="I18" i="40"/>
  <c r="F73" i="38"/>
  <c r="B77" i="33"/>
  <c r="B72" i="35" s="1"/>
  <c r="A76" i="33"/>
  <c r="A71" i="35"/>
  <c r="C74" i="38"/>
  <c r="D74" i="38"/>
  <c r="A75" i="38"/>
  <c r="B76" i="38"/>
  <c r="I377" i="36"/>
  <c r="H377" i="36"/>
  <c r="G378" i="36" s="1"/>
  <c r="D377" i="36"/>
  <c r="D75" i="33"/>
  <c r="D76" i="33"/>
  <c r="C76" i="33"/>
  <c r="E74" i="38"/>
  <c r="C75" i="33"/>
  <c r="F76" i="33"/>
  <c r="G76" i="33" l="1"/>
  <c r="C70" i="35"/>
  <c r="D70" i="35" s="1"/>
  <c r="E75" i="33"/>
  <c r="F74" i="38"/>
  <c r="C71" i="35"/>
  <c r="D71" i="35" s="1"/>
  <c r="E76" i="33"/>
  <c r="E71" i="35"/>
  <c r="E70" i="35"/>
  <c r="G75" i="33"/>
  <c r="B78" i="33"/>
  <c r="B73" i="35" s="1"/>
  <c r="A77" i="33"/>
  <c r="C77" i="33" s="1"/>
  <c r="C72" i="35" s="1"/>
  <c r="D72" i="35"/>
  <c r="A72" i="35"/>
  <c r="F72" i="35"/>
  <c r="E77" i="33"/>
  <c r="C75" i="38"/>
  <c r="D75" i="38"/>
  <c r="A76" i="38"/>
  <c r="B77" i="38"/>
  <c r="F377" i="36"/>
  <c r="C378" i="36"/>
  <c r="E75" i="38"/>
  <c r="F71" i="35" l="1"/>
  <c r="G77" i="33"/>
  <c r="F77" i="33"/>
  <c r="D77" i="33"/>
  <c r="E72" i="35" s="1"/>
  <c r="F75" i="38"/>
  <c r="J18" i="40"/>
  <c r="J21" i="40" s="1"/>
  <c r="F70" i="35"/>
  <c r="A78" i="33"/>
  <c r="E78" i="33" s="1"/>
  <c r="B79" i="33"/>
  <c r="B74" i="35" s="1"/>
  <c r="D73" i="35"/>
  <c r="F73" i="35"/>
  <c r="A73" i="35"/>
  <c r="D76" i="38"/>
  <c r="C76" i="38"/>
  <c r="A77" i="38"/>
  <c r="B78" i="38"/>
  <c r="J377" i="36"/>
  <c r="E378" i="36"/>
  <c r="E76" i="38"/>
  <c r="F78" i="33" l="1"/>
  <c r="G78" i="33"/>
  <c r="D78" i="33"/>
  <c r="E73" i="35" s="1"/>
  <c r="F76" i="38"/>
  <c r="A74" i="35"/>
  <c r="D74" i="35"/>
  <c r="F74" i="35"/>
  <c r="B80" i="33"/>
  <c r="B75" i="35" s="1"/>
  <c r="A79" i="33"/>
  <c r="G79" i="33" s="1"/>
  <c r="C78" i="33"/>
  <c r="C73" i="35" s="1"/>
  <c r="E77" i="38"/>
  <c r="F77" i="38" s="1"/>
  <c r="D79" i="33"/>
  <c r="E74" i="35" s="1"/>
  <c r="C77" i="38"/>
  <c r="D77" i="38"/>
  <c r="A78" i="38"/>
  <c r="B79" i="38"/>
  <c r="I378" i="36"/>
  <c r="H378" i="36"/>
  <c r="G379" i="36" s="1"/>
  <c r="D378" i="36"/>
  <c r="F79" i="33" l="1"/>
  <c r="C79" i="33"/>
  <c r="C74" i="35" s="1"/>
  <c r="E79" i="33"/>
  <c r="B81" i="33"/>
  <c r="B76" i="35" s="1"/>
  <c r="A80" i="33"/>
  <c r="F80" i="33" s="1"/>
  <c r="F75" i="35"/>
  <c r="D75" i="35"/>
  <c r="A75" i="35"/>
  <c r="E78" i="38"/>
  <c r="F78" i="38" s="1"/>
  <c r="G80" i="33"/>
  <c r="D80" i="33"/>
  <c r="E75" i="35" s="1"/>
  <c r="D78" i="38"/>
  <c r="C78" i="38"/>
  <c r="A79" i="38"/>
  <c r="B80" i="38"/>
  <c r="F378" i="36"/>
  <c r="C379" i="36"/>
  <c r="C80" i="33" l="1"/>
  <c r="C75" i="35" s="1"/>
  <c r="E80" i="33"/>
  <c r="B82" i="33"/>
  <c r="B77" i="35" s="1"/>
  <c r="A81" i="33"/>
  <c r="F81" i="33" s="1"/>
  <c r="D76" i="35"/>
  <c r="A76" i="35"/>
  <c r="F76" i="35"/>
  <c r="E79" i="38"/>
  <c r="F79" i="38" s="1"/>
  <c r="E81" i="33"/>
  <c r="C81" i="33"/>
  <c r="C76" i="35" s="1"/>
  <c r="G81" i="33"/>
  <c r="D81" i="33"/>
  <c r="E76" i="35" s="1"/>
  <c r="C79" i="38"/>
  <c r="D79" i="38"/>
  <c r="A80" i="38"/>
  <c r="B81" i="38"/>
  <c r="C80" i="38"/>
  <c r="J378" i="36"/>
  <c r="E379" i="36"/>
  <c r="D379" i="36" s="1"/>
  <c r="B83" i="33" l="1"/>
  <c r="B78" i="35" s="1"/>
  <c r="A82" i="33"/>
  <c r="D77" i="35"/>
  <c r="A77" i="35"/>
  <c r="F77" i="35"/>
  <c r="E80" i="38"/>
  <c r="F80" i="38" s="1"/>
  <c r="D82" i="33"/>
  <c r="E77" i="35" s="1"/>
  <c r="C82" i="33"/>
  <c r="C77" i="35" s="1"/>
  <c r="G82" i="33"/>
  <c r="E82" i="33"/>
  <c r="F82" i="33"/>
  <c r="D80" i="38"/>
  <c r="A81" i="38"/>
  <c r="E81" i="38" s="1"/>
  <c r="F81" i="38" s="1"/>
  <c r="B82" i="38"/>
  <c r="D81" i="38"/>
  <c r="C380" i="36"/>
  <c r="H379" i="36"/>
  <c r="G380" i="36" s="1"/>
  <c r="I379" i="36"/>
  <c r="A83" i="33" l="1"/>
  <c r="B84" i="33"/>
  <c r="B84" i="38" s="1"/>
  <c r="A78" i="35"/>
  <c r="D78" i="35"/>
  <c r="F78" i="35"/>
  <c r="F83" i="33"/>
  <c r="D83" i="33"/>
  <c r="E78" i="35" s="1"/>
  <c r="E83" i="33"/>
  <c r="C83" i="33"/>
  <c r="C78" i="35" s="1"/>
  <c r="G83" i="33"/>
  <c r="C81" i="38"/>
  <c r="A82" i="38"/>
  <c r="E82" i="38" s="1"/>
  <c r="F82" i="38" s="1"/>
  <c r="B83" i="38"/>
  <c r="D82" i="38"/>
  <c r="F379" i="36"/>
  <c r="B85" i="33" l="1"/>
  <c r="B86" i="33" s="1"/>
  <c r="A84" i="33"/>
  <c r="G84" i="33" s="1"/>
  <c r="D84" i="33"/>
  <c r="C84" i="33"/>
  <c r="C82" i="38"/>
  <c r="A83" i="38"/>
  <c r="E83" i="38" s="1"/>
  <c r="F83" i="38" s="1"/>
  <c r="D83" i="38"/>
  <c r="J379" i="36"/>
  <c r="E380" i="36"/>
  <c r="E84" i="33" l="1"/>
  <c r="F84" i="33"/>
  <c r="B85" i="38"/>
  <c r="A85" i="33"/>
  <c r="G85" i="33" s="1"/>
  <c r="B87" i="33"/>
  <c r="A86" i="33"/>
  <c r="C83" i="38"/>
  <c r="A84" i="38"/>
  <c r="E84" i="38" s="1"/>
  <c r="F84" i="38" s="1"/>
  <c r="D84" i="38"/>
  <c r="B86" i="38"/>
  <c r="I380" i="36"/>
  <c r="H380" i="36"/>
  <c r="G381" i="36" s="1"/>
  <c r="D380" i="36"/>
  <c r="E85" i="33" l="1"/>
  <c r="C85" i="33"/>
  <c r="C85" i="38" s="1"/>
  <c r="A85" i="38"/>
  <c r="E85" i="38" s="1"/>
  <c r="F85" i="38" s="1"/>
  <c r="D85" i="33"/>
  <c r="D85" i="38" s="1"/>
  <c r="F85" i="33"/>
  <c r="B88" i="33"/>
  <c r="A87" i="33"/>
  <c r="G86" i="33"/>
  <c r="C86" i="33"/>
  <c r="F86" i="33"/>
  <c r="E86" i="33"/>
  <c r="D86" i="33"/>
  <c r="C84" i="38"/>
  <c r="A86" i="38"/>
  <c r="E86" i="38" s="1"/>
  <c r="F86" i="38" s="1"/>
  <c r="B87" i="38"/>
  <c r="F380" i="36"/>
  <c r="C381" i="36"/>
  <c r="C87" i="33" l="1"/>
  <c r="G87" i="33"/>
  <c r="E87" i="33"/>
  <c r="D87" i="33"/>
  <c r="F87" i="33"/>
  <c r="B89" i="33"/>
  <c r="A88" i="33"/>
  <c r="C86" i="38"/>
  <c r="D86" i="38"/>
  <c r="A87" i="38"/>
  <c r="E87" i="38" s="1"/>
  <c r="F87" i="38" s="1"/>
  <c r="B88" i="38"/>
  <c r="J380" i="36"/>
  <c r="E381" i="36"/>
  <c r="A89" i="33" l="1"/>
  <c r="B90" i="33"/>
  <c r="C88" i="33"/>
  <c r="D88" i="33"/>
  <c r="E88" i="33"/>
  <c r="F88" i="33"/>
  <c r="G88" i="33"/>
  <c r="C87" i="38"/>
  <c r="D87" i="38"/>
  <c r="B89" i="38"/>
  <c r="A88" i="38"/>
  <c r="E88" i="38" s="1"/>
  <c r="F88" i="38" s="1"/>
  <c r="H381" i="36"/>
  <c r="G382" i="36" s="1"/>
  <c r="I381" i="36"/>
  <c r="D381" i="36"/>
  <c r="A90" i="33" l="1"/>
  <c r="B91" i="33"/>
  <c r="D89" i="33"/>
  <c r="C89" i="33"/>
  <c r="G89" i="33"/>
  <c r="F89" i="33"/>
  <c r="E89" i="33"/>
  <c r="C88" i="38"/>
  <c r="D88" i="38"/>
  <c r="B90" i="38"/>
  <c r="A89" i="38"/>
  <c r="E89" i="38" s="1"/>
  <c r="F89" i="38" s="1"/>
  <c r="F381" i="36"/>
  <c r="C382" i="36"/>
  <c r="B92" i="33" l="1"/>
  <c r="A91" i="33"/>
  <c r="E90" i="33"/>
  <c r="F90" i="33"/>
  <c r="D90" i="33"/>
  <c r="C90" i="33"/>
  <c r="G90" i="33"/>
  <c r="C89" i="38"/>
  <c r="D89" i="38"/>
  <c r="A90" i="38"/>
  <c r="E90" i="38" s="1"/>
  <c r="F90" i="38" s="1"/>
  <c r="B91" i="38"/>
  <c r="J381" i="36"/>
  <c r="E382" i="36"/>
  <c r="F91" i="33" l="1"/>
  <c r="C91" i="33"/>
  <c r="D91" i="33"/>
  <c r="E91" i="33"/>
  <c r="G91" i="33"/>
  <c r="B93" i="33"/>
  <c r="A92" i="33"/>
  <c r="C90" i="38"/>
  <c r="D90" i="38"/>
  <c r="B92" i="38"/>
  <c r="A91" i="38"/>
  <c r="E91" i="38" s="1"/>
  <c r="F91" i="38" s="1"/>
  <c r="H382" i="36"/>
  <c r="G383" i="36" s="1"/>
  <c r="I382" i="36"/>
  <c r="D382" i="36"/>
  <c r="G92" i="33" l="1"/>
  <c r="E92" i="33"/>
  <c r="C92" i="33"/>
  <c r="F92" i="33"/>
  <c r="D92" i="33"/>
  <c r="B94" i="33"/>
  <c r="A93" i="33"/>
  <c r="C91" i="38"/>
  <c r="D91" i="38"/>
  <c r="B93" i="38"/>
  <c r="A92" i="38"/>
  <c r="E92" i="38" s="1"/>
  <c r="F92" i="38" s="1"/>
  <c r="F382" i="36"/>
  <c r="C383" i="36"/>
  <c r="G93" i="33" l="1"/>
  <c r="F93" i="33"/>
  <c r="D93" i="33"/>
  <c r="C93" i="33"/>
  <c r="E93" i="33"/>
  <c r="A94" i="33"/>
  <c r="B95" i="33"/>
  <c r="C92" i="38"/>
  <c r="D92" i="38"/>
  <c r="B94" i="38"/>
  <c r="A93" i="38"/>
  <c r="E93" i="38" s="1"/>
  <c r="F93" i="38" s="1"/>
  <c r="J382" i="36"/>
  <c r="E383" i="36"/>
  <c r="G94" i="33" l="1"/>
  <c r="F94" i="33"/>
  <c r="C94" i="33"/>
  <c r="D94" i="33"/>
  <c r="E94" i="33"/>
  <c r="B96" i="33"/>
  <c r="A95" i="33"/>
  <c r="C93" i="38"/>
  <c r="D93" i="38"/>
  <c r="A94" i="38"/>
  <c r="E94" i="38" s="1"/>
  <c r="F94" i="38" s="1"/>
  <c r="B95" i="38"/>
  <c r="I383" i="36"/>
  <c r="H383" i="36"/>
  <c r="G384" i="36" s="1"/>
  <c r="D383" i="36"/>
  <c r="D95" i="33" l="1"/>
  <c r="C95" i="33"/>
  <c r="F95" i="33"/>
  <c r="E95" i="33"/>
  <c r="G95" i="33"/>
  <c r="F101" i="33"/>
  <c r="B97" i="33"/>
  <c r="A96" i="33"/>
  <c r="C94" i="38"/>
  <c r="D94" i="38"/>
  <c r="B96" i="38"/>
  <c r="A95" i="38"/>
  <c r="E95" i="38" s="1"/>
  <c r="F95" i="38" s="1"/>
  <c r="C384" i="36"/>
  <c r="F383" i="36"/>
  <c r="A97" i="33" l="1"/>
  <c r="B98" i="33"/>
  <c r="C96" i="33"/>
  <c r="E96" i="33"/>
  <c r="D96" i="33"/>
  <c r="F96" i="33"/>
  <c r="F102" i="33"/>
  <c r="G96" i="33"/>
  <c r="C95" i="38"/>
  <c r="D95" i="38"/>
  <c r="B97" i="38"/>
  <c r="A96" i="38"/>
  <c r="E96" i="38" s="1"/>
  <c r="F96" i="38" s="1"/>
  <c r="J383" i="36"/>
  <c r="E384" i="36"/>
  <c r="D384" i="36" s="1"/>
  <c r="C385" i="36" s="1"/>
  <c r="A98" i="33" l="1"/>
  <c r="B99" i="33"/>
  <c r="C97" i="33"/>
  <c r="F103" i="33"/>
  <c r="E97" i="33"/>
  <c r="F97" i="33"/>
  <c r="G97" i="33"/>
  <c r="D97" i="33"/>
  <c r="C96" i="38"/>
  <c r="D96" i="38"/>
  <c r="B98" i="38"/>
  <c r="A97" i="38"/>
  <c r="E97" i="38" s="1"/>
  <c r="F97" i="38" s="1"/>
  <c r="H384" i="36"/>
  <c r="G385" i="36" s="1"/>
  <c r="I384" i="36"/>
  <c r="B100" i="33" l="1"/>
  <c r="A100" i="33" s="1"/>
  <c r="A99" i="33"/>
  <c r="E98" i="33"/>
  <c r="D98" i="33"/>
  <c r="C98" i="33"/>
  <c r="F104" i="33"/>
  <c r="G98" i="33"/>
  <c r="F98" i="33"/>
  <c r="C97" i="38"/>
  <c r="D97" i="38"/>
  <c r="A98" i="38"/>
  <c r="E98" i="38" s="1"/>
  <c r="F98" i="38" s="1"/>
  <c r="B99" i="38"/>
  <c r="F384" i="36"/>
  <c r="F100" i="33" l="1"/>
  <c r="F106" i="33"/>
  <c r="E100" i="33"/>
  <c r="D100" i="33"/>
  <c r="C100" i="33"/>
  <c r="G100" i="33"/>
  <c r="F99" i="33"/>
  <c r="C99" i="33"/>
  <c r="G99" i="33"/>
  <c r="E99" i="33"/>
  <c r="F105" i="33"/>
  <c r="D99" i="33"/>
  <c r="C98" i="38"/>
  <c r="D98" i="38"/>
  <c r="B100" i="38"/>
  <c r="A99" i="38"/>
  <c r="E99" i="38" s="1"/>
  <c r="F99" i="38" s="1"/>
  <c r="J384" i="36"/>
  <c r="E385" i="36"/>
  <c r="C99" i="38" l="1"/>
  <c r="D99" i="38"/>
  <c r="B101" i="33"/>
  <c r="B101" i="38" s="1"/>
  <c r="A100" i="38"/>
  <c r="E100" i="38" s="1"/>
  <c r="F100" i="38" s="1"/>
  <c r="I385" i="36"/>
  <c r="H385" i="36"/>
  <c r="G386" i="36" s="1"/>
  <c r="D385" i="36"/>
  <c r="C100" i="38" l="1"/>
  <c r="D100" i="38"/>
  <c r="C101" i="33"/>
  <c r="B102" i="33"/>
  <c r="B102" i="38" s="1"/>
  <c r="A101" i="33"/>
  <c r="D101" i="33"/>
  <c r="F385" i="36"/>
  <c r="C386" i="36"/>
  <c r="A101" i="38" l="1"/>
  <c r="E101" i="38" s="1"/>
  <c r="F101" i="38" s="1"/>
  <c r="F107" i="33"/>
  <c r="C101" i="38"/>
  <c r="D101" i="38"/>
  <c r="C102" i="33"/>
  <c r="B103" i="33"/>
  <c r="A102" i="33"/>
  <c r="D102" i="33"/>
  <c r="J385" i="36"/>
  <c r="E386" i="36"/>
  <c r="A102" i="38" l="1"/>
  <c r="E102" i="38" s="1"/>
  <c r="F102" i="38" s="1"/>
  <c r="F1" i="38" s="1"/>
  <c r="F108" i="33"/>
  <c r="C102" i="38"/>
  <c r="D102" i="38"/>
  <c r="C103" i="33"/>
  <c r="B104" i="33"/>
  <c r="A103" i="33"/>
  <c r="F109" i="33" s="1"/>
  <c r="D103" i="33"/>
  <c r="I386" i="36"/>
  <c r="H386" i="36"/>
  <c r="G387" i="36" s="1"/>
  <c r="D386" i="36"/>
  <c r="B105" i="33" l="1"/>
  <c r="A104" i="33"/>
  <c r="F110" i="33" s="1"/>
  <c r="D104" i="33"/>
  <c r="C104" i="33"/>
  <c r="F386" i="36"/>
  <c r="C387" i="36"/>
  <c r="C105" i="33" l="1"/>
  <c r="B106" i="33"/>
  <c r="A105" i="33"/>
  <c r="F111" i="33" s="1"/>
  <c r="D105" i="33"/>
  <c r="J386" i="36"/>
  <c r="E387" i="36"/>
  <c r="C106" i="33" l="1"/>
  <c r="B107" i="33"/>
  <c r="D106" i="33"/>
  <c r="A106" i="33"/>
  <c r="F112" i="33" s="1"/>
  <c r="I387" i="36"/>
  <c r="H387" i="36"/>
  <c r="G388" i="36" s="1"/>
  <c r="D387" i="36"/>
  <c r="C107" i="33" l="1"/>
  <c r="B108" i="33"/>
  <c r="A107" i="33"/>
  <c r="F113" i="33" s="1"/>
  <c r="D107" i="33"/>
  <c r="F387" i="36"/>
  <c r="C388" i="36"/>
  <c r="D108" i="33" l="1"/>
  <c r="C108" i="33"/>
  <c r="B109" i="33"/>
  <c r="A108" i="33"/>
  <c r="F114" i="33" s="1"/>
  <c r="J387" i="36"/>
  <c r="E388" i="36"/>
  <c r="C109" i="33" l="1"/>
  <c r="B110" i="33"/>
  <c r="A109" i="33"/>
  <c r="F115" i="33" s="1"/>
  <c r="D109" i="33"/>
  <c r="H388" i="36"/>
  <c r="G389" i="36" s="1"/>
  <c r="I388" i="36"/>
  <c r="D388" i="36"/>
  <c r="B111" i="33" l="1"/>
  <c r="A110" i="33"/>
  <c r="F116" i="33" s="1"/>
  <c r="D110" i="33"/>
  <c r="C110" i="33"/>
  <c r="F388" i="36"/>
  <c r="C389" i="36"/>
  <c r="C111" i="33" l="1"/>
  <c r="D111" i="33"/>
  <c r="B112" i="33"/>
  <c r="A111" i="33"/>
  <c r="F117" i="33" s="1"/>
  <c r="J388" i="36"/>
  <c r="E389" i="36"/>
  <c r="A112" i="33" l="1"/>
  <c r="F118" i="33" s="1"/>
  <c r="D112" i="33"/>
  <c r="C112" i="33"/>
  <c r="B113" i="33"/>
  <c r="I389" i="36"/>
  <c r="H389" i="36"/>
  <c r="G390" i="36" s="1"/>
  <c r="D389" i="36"/>
  <c r="B114" i="33" l="1"/>
  <c r="A113" i="33"/>
  <c r="F119" i="33" s="1"/>
  <c r="C113" i="33"/>
  <c r="D113" i="33"/>
  <c r="F389" i="36"/>
  <c r="C390" i="36"/>
  <c r="C114" i="33" l="1"/>
  <c r="B115" i="33"/>
  <c r="A114" i="33"/>
  <c r="F120" i="33" s="1"/>
  <c r="D114" i="33"/>
  <c r="J389" i="36"/>
  <c r="E390" i="36"/>
  <c r="D115" i="33" l="1"/>
  <c r="B116" i="33"/>
  <c r="A115" i="33"/>
  <c r="F121" i="33" s="1"/>
  <c r="C115" i="33"/>
  <c r="I390" i="36"/>
  <c r="H390" i="36"/>
  <c r="G391" i="36" s="1"/>
  <c r="D390" i="36"/>
  <c r="C116" i="33" l="1"/>
  <c r="B117" i="33"/>
  <c r="A116" i="33"/>
  <c r="F122" i="33" s="1"/>
  <c r="D116" i="33"/>
  <c r="F390" i="36"/>
  <c r="C391" i="36"/>
  <c r="B118" i="33" l="1"/>
  <c r="A117" i="33"/>
  <c r="F123" i="33" s="1"/>
  <c r="D117" i="33"/>
  <c r="C117" i="33"/>
  <c r="J390" i="36"/>
  <c r="E391" i="36"/>
  <c r="C118" i="33" l="1"/>
  <c r="B119" i="33"/>
  <c r="D118" i="33"/>
  <c r="A118" i="33"/>
  <c r="F124" i="33" s="1"/>
  <c r="H391" i="36"/>
  <c r="G392" i="36" s="1"/>
  <c r="I391" i="36"/>
  <c r="D391" i="36"/>
  <c r="C119" i="33" l="1"/>
  <c r="B120" i="33"/>
  <c r="D119" i="33"/>
  <c r="A119" i="33"/>
  <c r="F125" i="33" s="1"/>
  <c r="F391" i="36"/>
  <c r="C392" i="36"/>
  <c r="C120" i="33" l="1"/>
  <c r="B121" i="33"/>
  <c r="D120" i="33"/>
  <c r="A120" i="33"/>
  <c r="F126" i="33" s="1"/>
  <c r="J391" i="36"/>
  <c r="E392" i="36"/>
  <c r="D121" i="33" l="1"/>
  <c r="B122" i="33"/>
  <c r="C121" i="33"/>
  <c r="A121" i="33"/>
  <c r="F127" i="33" s="1"/>
  <c r="D392" i="36"/>
  <c r="H392" i="36"/>
  <c r="G393" i="36" s="1"/>
  <c r="I392" i="36"/>
  <c r="B123" i="33" l="1"/>
  <c r="A122" i="33"/>
  <c r="F128" i="33" s="1"/>
  <c r="D122" i="33"/>
  <c r="C122" i="33"/>
  <c r="F392" i="36"/>
  <c r="C393" i="36"/>
  <c r="C123" i="33" l="1"/>
  <c r="B124" i="33"/>
  <c r="A123" i="33"/>
  <c r="F129" i="33" s="1"/>
  <c r="D123" i="33"/>
  <c r="J392" i="36"/>
  <c r="E393" i="36"/>
  <c r="A124" i="33" l="1"/>
  <c r="F130" i="33" s="1"/>
  <c r="D124" i="33"/>
  <c r="C124" i="33"/>
  <c r="B125" i="33"/>
  <c r="I393" i="36"/>
  <c r="H393" i="36"/>
  <c r="G394" i="36" s="1"/>
  <c r="D393" i="36"/>
  <c r="C125" i="33" l="1"/>
  <c r="B126" i="33"/>
  <c r="D125" i="33"/>
  <c r="A125" i="33"/>
  <c r="F131" i="33" s="1"/>
  <c r="F393" i="36"/>
  <c r="C394" i="36"/>
  <c r="D126" i="33" l="1"/>
  <c r="B127" i="33"/>
  <c r="A126" i="33"/>
  <c r="F132" i="33" s="1"/>
  <c r="C126" i="33"/>
  <c r="J393" i="36"/>
  <c r="E394" i="36"/>
  <c r="C127" i="33" l="1"/>
  <c r="B128" i="33"/>
  <c r="A127" i="33"/>
  <c r="F133" i="33" s="1"/>
  <c r="D127" i="33"/>
  <c r="I394" i="36"/>
  <c r="H394" i="36"/>
  <c r="G395" i="36" s="1"/>
  <c r="D394" i="36"/>
  <c r="C128" i="33" l="1"/>
  <c r="B129" i="33"/>
  <c r="A128" i="33"/>
  <c r="F134" i="33" s="1"/>
  <c r="D128" i="33"/>
  <c r="F394" i="36"/>
  <c r="C395" i="36"/>
  <c r="C129" i="33" l="1"/>
  <c r="B130" i="33"/>
  <c r="A129" i="33"/>
  <c r="F135" i="33" s="1"/>
  <c r="D129" i="33"/>
  <c r="J394" i="36"/>
  <c r="E395" i="36"/>
  <c r="A130" i="33" l="1"/>
  <c r="F136" i="33" s="1"/>
  <c r="D130" i="33"/>
  <c r="B131" i="33"/>
  <c r="C130" i="33"/>
  <c r="H395" i="36"/>
  <c r="G396" i="36" s="1"/>
  <c r="I395" i="36"/>
  <c r="D395" i="36"/>
  <c r="C131" i="33" l="1"/>
  <c r="B132" i="33"/>
  <c r="D131" i="33"/>
  <c r="A131" i="33"/>
  <c r="F137" i="33" s="1"/>
  <c r="F395" i="36"/>
  <c r="C396" i="36"/>
  <c r="C132" i="33" l="1"/>
  <c r="D132" i="33"/>
  <c r="B133" i="33"/>
  <c r="A132" i="33"/>
  <c r="F138" i="33" s="1"/>
  <c r="J395" i="36"/>
  <c r="E396" i="36"/>
  <c r="C133" i="33" l="1"/>
  <c r="B134" i="33"/>
  <c r="D133" i="33"/>
  <c r="A133" i="33"/>
  <c r="F139" i="33" s="1"/>
  <c r="D396" i="36"/>
  <c r="H396" i="36"/>
  <c r="G397" i="36" s="1"/>
  <c r="I396" i="36"/>
  <c r="C134" i="33" l="1"/>
  <c r="D134" i="33"/>
  <c r="B135" i="33"/>
  <c r="A134" i="33"/>
  <c r="F396" i="36"/>
  <c r="C397" i="36"/>
  <c r="A135" i="33" l="1"/>
  <c r="D135" i="33"/>
  <c r="C135" i="33"/>
  <c r="B136" i="33"/>
  <c r="J396" i="36"/>
  <c r="E397" i="36"/>
  <c r="C136" i="33" l="1"/>
  <c r="B137" i="33"/>
  <c r="D136" i="33"/>
  <c r="A136" i="33"/>
  <c r="I397" i="36"/>
  <c r="H397" i="36"/>
  <c r="G398" i="36" s="1"/>
  <c r="D397" i="36"/>
  <c r="D137" i="33" l="1"/>
  <c r="C137" i="33"/>
  <c r="B138" i="33"/>
  <c r="A137" i="33"/>
  <c r="F397" i="36"/>
  <c r="C398" i="36"/>
  <c r="C138" i="33" l="1"/>
  <c r="B139" i="33"/>
  <c r="A138" i="33"/>
  <c r="D138" i="33"/>
  <c r="J397" i="36"/>
  <c r="E398" i="36"/>
  <c r="C139" i="33" l="1"/>
  <c r="B140" i="33"/>
  <c r="A139" i="33"/>
  <c r="D139" i="33"/>
  <c r="H398" i="36"/>
  <c r="G399" i="36" s="1"/>
  <c r="I398" i="36"/>
  <c r="D398" i="36"/>
  <c r="D140" i="33" l="1"/>
  <c r="C140" i="33"/>
  <c r="A140" i="33"/>
  <c r="B141" i="33"/>
  <c r="F398" i="36"/>
  <c r="C399" i="36"/>
  <c r="D141" i="33" l="1"/>
  <c r="C141" i="33"/>
  <c r="A141" i="33"/>
  <c r="B142" i="33"/>
  <c r="J398" i="36"/>
  <c r="E399" i="36"/>
  <c r="D142" i="33" l="1"/>
  <c r="C142" i="33"/>
  <c r="A142" i="33"/>
  <c r="B143" i="33"/>
  <c r="I399" i="36"/>
  <c r="H399" i="36"/>
  <c r="G400" i="36" s="1"/>
  <c r="D399" i="36"/>
  <c r="D143" i="33" l="1"/>
  <c r="C143" i="33"/>
  <c r="B144" i="33"/>
  <c r="A143" i="33"/>
  <c r="F399" i="36"/>
  <c r="C400" i="36"/>
  <c r="D144" i="33" l="1"/>
  <c r="C144" i="33"/>
  <c r="B145" i="33"/>
  <c r="A144" i="33"/>
  <c r="J399" i="36"/>
  <c r="E400" i="36"/>
  <c r="D145" i="33" l="1"/>
  <c r="C145" i="33"/>
  <c r="B146" i="33"/>
  <c r="A145" i="33"/>
  <c r="H400" i="36"/>
  <c r="G401" i="36" s="1"/>
  <c r="I400" i="36"/>
  <c r="D400" i="36"/>
  <c r="D146" i="33" l="1"/>
  <c r="C146" i="33"/>
  <c r="A146" i="33"/>
  <c r="B147" i="33"/>
  <c r="F400" i="36"/>
  <c r="C401" i="36"/>
  <c r="D147" i="33" l="1"/>
  <c r="C147" i="33"/>
  <c r="B148" i="33"/>
  <c r="A147" i="33"/>
  <c r="J400" i="36"/>
  <c r="E401" i="36"/>
  <c r="D148" i="33" l="1"/>
  <c r="C148" i="33"/>
  <c r="A148" i="33"/>
  <c r="B149" i="33"/>
  <c r="I401" i="36"/>
  <c r="H401" i="36"/>
  <c r="G402" i="36" s="1"/>
  <c r="D401" i="36"/>
  <c r="D149" i="33" l="1"/>
  <c r="C149" i="33"/>
  <c r="B150" i="33"/>
  <c r="A149" i="33"/>
  <c r="F401" i="36"/>
  <c r="C402" i="36"/>
  <c r="D150" i="33" l="1"/>
  <c r="C150" i="33"/>
  <c r="A150" i="33"/>
  <c r="B151" i="33"/>
  <c r="J401" i="36"/>
  <c r="E402" i="36"/>
  <c r="D151" i="33" l="1"/>
  <c r="C151" i="33"/>
  <c r="B152" i="33"/>
  <c r="A151" i="33"/>
  <c r="H402" i="36"/>
  <c r="G403" i="36" s="1"/>
  <c r="I402" i="36"/>
  <c r="D402" i="36"/>
  <c r="D152" i="33" l="1"/>
  <c r="C152" i="33"/>
  <c r="B153" i="33"/>
  <c r="A152" i="33"/>
  <c r="F402" i="36"/>
  <c r="C403" i="36"/>
  <c r="D153" i="33" l="1"/>
  <c r="C153" i="33"/>
  <c r="A153" i="33"/>
  <c r="B154" i="33"/>
  <c r="J402" i="36"/>
  <c r="E403" i="36"/>
  <c r="D154" i="33" l="1"/>
  <c r="C154" i="33"/>
  <c r="B155" i="33"/>
  <c r="A154" i="33"/>
  <c r="I403" i="36"/>
  <c r="H403" i="36"/>
  <c r="G404" i="36" s="1"/>
  <c r="D403" i="36"/>
  <c r="D155" i="33" l="1"/>
  <c r="C155" i="33"/>
  <c r="B156" i="33"/>
  <c r="A155" i="33"/>
  <c r="F403" i="36"/>
  <c r="C404" i="36"/>
  <c r="D156" i="33" l="1"/>
  <c r="C156" i="33"/>
  <c r="B157" i="33"/>
  <c r="A156" i="33"/>
  <c r="J403" i="36"/>
  <c r="E404" i="36"/>
  <c r="D157" i="33" l="1"/>
  <c r="C157" i="33"/>
  <c r="A157" i="33"/>
  <c r="B158" i="33"/>
  <c r="I404" i="36"/>
  <c r="H404" i="36"/>
  <c r="G405" i="36" s="1"/>
  <c r="D404" i="36"/>
  <c r="I158" i="33" l="1"/>
  <c r="D158" i="33"/>
  <c r="C158" i="33"/>
  <c r="A158" i="33"/>
  <c r="J158" i="33"/>
  <c r="K158" i="33"/>
  <c r="B159" i="33"/>
  <c r="F404" i="36"/>
  <c r="C405" i="36"/>
  <c r="I159" i="33" l="1"/>
  <c r="D159" i="33"/>
  <c r="C159" i="33"/>
  <c r="K159" i="33"/>
  <c r="J159" i="33"/>
  <c r="A159" i="33"/>
  <c r="B160" i="33"/>
  <c r="J404" i="36"/>
  <c r="E405" i="36"/>
  <c r="I160" i="33" l="1"/>
  <c r="D160" i="33"/>
  <c r="C160" i="33"/>
  <c r="B161" i="33"/>
  <c r="J160" i="33"/>
  <c r="A160" i="33"/>
  <c r="K160" i="33"/>
  <c r="H405" i="36"/>
  <c r="G406" i="36" s="1"/>
  <c r="I405" i="36"/>
  <c r="D405" i="36"/>
  <c r="I161" i="33" l="1"/>
  <c r="D161" i="33"/>
  <c r="C161" i="33"/>
  <c r="K161" i="33"/>
  <c r="J161" i="33"/>
  <c r="A161" i="33"/>
  <c r="B162" i="33"/>
  <c r="F405" i="36"/>
  <c r="C406" i="36"/>
  <c r="I162" i="33" l="1"/>
  <c r="D162" i="33"/>
  <c r="C162" i="33"/>
  <c r="B163" i="33"/>
  <c r="J162" i="33"/>
  <c r="A162" i="33"/>
  <c r="K162" i="33"/>
  <c r="J405" i="36"/>
  <c r="E406" i="36"/>
  <c r="I163" i="33" l="1"/>
  <c r="D163" i="33"/>
  <c r="C163" i="33"/>
  <c r="B164" i="33"/>
  <c r="A163" i="33"/>
  <c r="K163" i="33"/>
  <c r="J163" i="33"/>
  <c r="H406" i="36"/>
  <c r="G407" i="36" s="1"/>
  <c r="I406" i="36"/>
  <c r="D406" i="36"/>
  <c r="I164" i="33" l="1"/>
  <c r="D164" i="33"/>
  <c r="C164" i="33"/>
  <c r="B165" i="33"/>
  <c r="J164" i="33"/>
  <c r="A164" i="33"/>
  <c r="K164" i="33"/>
  <c r="F406" i="36"/>
  <c r="C407" i="36"/>
  <c r="I165" i="33" l="1"/>
  <c r="D165" i="33"/>
  <c r="C165" i="33"/>
  <c r="K165" i="33"/>
  <c r="J165" i="33"/>
  <c r="A165" i="33"/>
  <c r="B166" i="33"/>
  <c r="J406" i="36"/>
  <c r="E407" i="36"/>
  <c r="I166" i="33" l="1"/>
  <c r="D166" i="33"/>
  <c r="C166" i="33"/>
  <c r="A166" i="33"/>
  <c r="J166" i="33"/>
  <c r="K166" i="33"/>
  <c r="B167" i="33"/>
  <c r="H407" i="36"/>
  <c r="G408" i="36" s="1"/>
  <c r="I407" i="36"/>
  <c r="D407" i="36"/>
  <c r="I167" i="33" l="1"/>
  <c r="D167" i="33"/>
  <c r="C167" i="33"/>
  <c r="B168" i="33"/>
  <c r="J167" i="33"/>
  <c r="A167" i="33"/>
  <c r="K167" i="33"/>
  <c r="F407" i="36"/>
  <c r="C408" i="36"/>
  <c r="I168" i="33" l="1"/>
  <c r="D168" i="33"/>
  <c r="C168" i="33"/>
  <c r="K168" i="33"/>
  <c r="A168" i="33"/>
  <c r="J168" i="33"/>
  <c r="J407" i="36"/>
  <c r="E408" i="36"/>
  <c r="H408" i="36" l="1"/>
  <c r="G409" i="36" s="1"/>
  <c r="I408" i="36"/>
  <c r="D408" i="36"/>
  <c r="F408" i="36" l="1"/>
  <c r="C409" i="36"/>
  <c r="J408" i="36" l="1"/>
  <c r="E409" i="36"/>
  <c r="H409" i="36" l="1"/>
  <c r="G410" i="36" s="1"/>
  <c r="I409" i="36"/>
  <c r="D409" i="36"/>
  <c r="F409" i="36" l="1"/>
  <c r="C410" i="36"/>
  <c r="J409" i="36" l="1"/>
  <c r="E410" i="36"/>
  <c r="I410" i="36" l="1"/>
  <c r="H410" i="36"/>
  <c r="G411" i="36" s="1"/>
  <c r="D410" i="36"/>
  <c r="F410" i="36" l="1"/>
  <c r="C411" i="36"/>
  <c r="J410" i="36" l="1"/>
  <c r="E411" i="36"/>
  <c r="I411" i="36" l="1"/>
  <c r="H411" i="36"/>
  <c r="G412" i="36" s="1"/>
  <c r="D411" i="36"/>
  <c r="F411" i="36" l="1"/>
  <c r="C412" i="36"/>
  <c r="J411" i="36" l="1"/>
  <c r="E412" i="36"/>
  <c r="D412" i="36" l="1"/>
  <c r="H412" i="36"/>
  <c r="G413" i="36" s="1"/>
  <c r="I412" i="36"/>
  <c r="F412" i="36" l="1"/>
  <c r="C413" i="36"/>
  <c r="J412" i="36" l="1"/>
  <c r="E413" i="36"/>
  <c r="H413" i="36" l="1"/>
  <c r="G414" i="36" s="1"/>
  <c r="I413" i="36"/>
  <c r="D413" i="36"/>
  <c r="F413" i="36" l="1"/>
  <c r="C414" i="36"/>
  <c r="J413" i="36" l="1"/>
  <c r="E414" i="36"/>
  <c r="I414" i="36" l="1"/>
  <c r="H414" i="36"/>
  <c r="G415" i="36" s="1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H416" i="36" l="1"/>
  <c r="G417" i="36" s="1"/>
  <c r="I416" i="36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I419" i="36" l="1"/>
  <c r="H419" i="36"/>
  <c r="G420" i="36" s="1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H421" i="36" l="1"/>
  <c r="G422" i="36" s="1"/>
  <c r="I421" i="36"/>
  <c r="D421" i="36"/>
  <c r="F421" i="36" l="1"/>
  <c r="C422" i="36"/>
  <c r="J421" i="36" l="1"/>
  <c r="E422" i="36"/>
  <c r="I422" i="36" l="1"/>
  <c r="H422" i="36"/>
  <c r="G423" i="36" s="1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H426" i="36" l="1"/>
  <c r="G427" i="36" s="1"/>
  <c r="I426" i="36"/>
  <c r="D426" i="36"/>
  <c r="F426" i="36" l="1"/>
  <c r="C427" i="36"/>
  <c r="J426" i="36" l="1"/>
  <c r="E427" i="36"/>
  <c r="I427" i="36" l="1"/>
  <c r="H427" i="36"/>
  <c r="G428" i="36" s="1"/>
  <c r="D427" i="36"/>
  <c r="F427" i="36" l="1"/>
  <c r="C428" i="36"/>
  <c r="J427" i="36" l="1"/>
  <c r="E428" i="36"/>
  <c r="I428" i="36" l="1"/>
  <c r="H428" i="36"/>
  <c r="G429" i="36" s="1"/>
  <c r="D428" i="36"/>
  <c r="F428" i="36" l="1"/>
  <c r="C429" i="36"/>
  <c r="J428" i="36" l="1"/>
  <c r="E429" i="36"/>
  <c r="H429" i="36" l="1"/>
  <c r="G430" i="36" s="1"/>
  <c r="I429" i="36"/>
  <c r="D429" i="36"/>
  <c r="F429" i="36" l="1"/>
  <c r="C430" i="36"/>
  <c r="J429" i="36" l="1"/>
  <c r="E430" i="36"/>
  <c r="D430" i="36" l="1"/>
  <c r="I430" i="36"/>
  <c r="H430" i="36"/>
  <c r="G431" i="36" s="1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H432" i="36" l="1"/>
  <c r="G433" i="36" s="1"/>
  <c r="I432" i="36"/>
  <c r="D432" i="36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I435" i="36" l="1"/>
  <c r="H435" i="36"/>
  <c r="G436" i="36" s="1"/>
  <c r="D435" i="36"/>
  <c r="F435" i="36" l="1"/>
  <c r="C436" i="36"/>
  <c r="J435" i="36" l="1"/>
  <c r="E436" i="36"/>
  <c r="D436" i="36" l="1"/>
  <c r="I436" i="36"/>
  <c r="H436" i="36"/>
  <c r="G437" i="36" s="1"/>
  <c r="F436" i="36" l="1"/>
  <c r="C437" i="36"/>
  <c r="J436" i="36" l="1"/>
  <c r="E437" i="36"/>
  <c r="H437" i="36" l="1"/>
  <c r="G438" i="36" s="1"/>
  <c r="I437" i="36"/>
  <c r="D437" i="36"/>
  <c r="F437" i="36" l="1"/>
  <c r="C438" i="36"/>
  <c r="J437" i="36" l="1"/>
  <c r="E438" i="36"/>
  <c r="I438" i="36" l="1"/>
  <c r="H438" i="36"/>
  <c r="G439" i="36" s="1"/>
  <c r="D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D440" i="36" l="1"/>
  <c r="H440" i="36"/>
  <c r="G441" i="36" s="1"/>
  <c r="I440" i="36"/>
  <c r="F440" i="36" l="1"/>
  <c r="C441" i="36"/>
  <c r="J440" i="36" l="1"/>
  <c r="E441" i="36"/>
  <c r="I441" i="36" l="1"/>
  <c r="H441" i="36"/>
  <c r="G442" i="36" s="1"/>
  <c r="D441" i="36"/>
  <c r="F441" i="36" l="1"/>
  <c r="C442" i="36"/>
  <c r="J441" i="36" l="1"/>
  <c r="E442" i="36"/>
  <c r="H442" i="36" l="1"/>
  <c r="G443" i="36" s="1"/>
  <c r="I442" i="36"/>
  <c r="D442" i="36"/>
  <c r="F442" i="36" l="1"/>
  <c r="C443" i="36"/>
  <c r="J442" i="36" l="1"/>
  <c r="E443" i="36"/>
  <c r="D443" i="36" l="1"/>
  <c r="I443" i="36"/>
  <c r="H443" i="36"/>
  <c r="G444" i="36" s="1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H445" i="36" l="1"/>
  <c r="G446" i="36" s="1"/>
  <c r="I445" i="36"/>
  <c r="D445" i="36"/>
  <c r="F445" i="36" l="1"/>
  <c r="C446" i="36"/>
  <c r="J445" i="36" l="1"/>
  <c r="E446" i="36"/>
  <c r="I446" i="36" l="1"/>
  <c r="H446" i="36"/>
  <c r="G447" i="36" s="1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H448" i="36" l="1"/>
  <c r="G449" i="36" s="1"/>
  <c r="I448" i="36"/>
  <c r="D448" i="36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I451" i="36" l="1"/>
  <c r="H451" i="36"/>
  <c r="G452" i="36" s="1"/>
  <c r="D451" i="36"/>
  <c r="F451" i="36" l="1"/>
  <c r="C452" i="36"/>
  <c r="J451" i="36" l="1"/>
  <c r="E452" i="36"/>
  <c r="D452" i="36" l="1"/>
  <c r="I452" i="36"/>
  <c r="H452" i="36"/>
  <c r="G453" i="36" s="1"/>
  <c r="F452" i="36" l="1"/>
  <c r="C453" i="36"/>
  <c r="J452" i="36" l="1"/>
  <c r="E453" i="36"/>
  <c r="H453" i="36" l="1"/>
  <c r="G454" i="36" s="1"/>
  <c r="I453" i="36"/>
  <c r="D453" i="36"/>
  <c r="F453" i="36" l="1"/>
  <c r="C454" i="36"/>
  <c r="J453" i="36" l="1"/>
  <c r="E454" i="36"/>
  <c r="I454" i="36" l="1"/>
  <c r="H454" i="36"/>
  <c r="G455" i="36" s="1"/>
  <c r="D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D456" i="36" l="1"/>
  <c r="H456" i="36"/>
  <c r="G457" i="36" s="1"/>
  <c r="I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H458" i="36" l="1"/>
  <c r="G459" i="36" s="1"/>
  <c r="I458" i="36"/>
  <c r="D458" i="36"/>
  <c r="F458" i="36" l="1"/>
  <c r="C459" i="36"/>
  <c r="J458" i="36" l="1"/>
  <c r="E459" i="36"/>
  <c r="I459" i="36" l="1"/>
  <c r="H459" i="36"/>
  <c r="G460" i="36" s="1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H461" i="36" l="1"/>
  <c r="G462" i="36" s="1"/>
  <c r="I461" i="36"/>
  <c r="D461" i="36"/>
  <c r="F461" i="36" l="1"/>
  <c r="C462" i="36"/>
  <c r="J461" i="36" l="1"/>
  <c r="E462" i="36"/>
  <c r="I462" i="36" l="1"/>
  <c r="H462" i="36"/>
  <c r="G463" i="36" s="1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I467" i="36" l="1"/>
  <c r="H467" i="36"/>
  <c r="G468" i="36" s="1"/>
  <c r="D467" i="36"/>
  <c r="F467" i="36" l="1"/>
  <c r="C468" i="36"/>
  <c r="J467" i="36" l="1"/>
  <c r="E468" i="36"/>
  <c r="H468" i="36" l="1"/>
  <c r="G469" i="36" s="1"/>
  <c r="I468" i="36"/>
  <c r="D468" i="36"/>
  <c r="F468" i="36" l="1"/>
  <c r="C469" i="36"/>
  <c r="J468" i="36" l="1"/>
  <c r="E469" i="36"/>
  <c r="H469" i="36" l="1"/>
  <c r="G470" i="36" s="1"/>
  <c r="I469" i="36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I471" i="36" l="1"/>
  <c r="H471" i="36"/>
  <c r="G472" i="36" s="1"/>
  <c r="D471" i="36"/>
  <c r="F471" i="36" l="1"/>
  <c r="C472" i="36"/>
  <c r="J471" i="36" l="1"/>
  <c r="E472" i="36"/>
  <c r="I472" i="36" l="1"/>
  <c r="H472" i="36"/>
  <c r="G473" i="36" s="1"/>
  <c r="D472" i="36"/>
  <c r="F472" i="36" l="1"/>
  <c r="C473" i="36"/>
  <c r="J472" i="36" l="1"/>
  <c r="E473" i="36"/>
  <c r="H473" i="36" l="1"/>
  <c r="G474" i="36" s="1"/>
  <c r="I473" i="36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H476" i="36" l="1"/>
  <c r="G477" i="36" s="1"/>
  <c r="I476" i="36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I479" i="36" l="1"/>
  <c r="H479" i="36"/>
  <c r="G480" i="36" s="1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H481" i="36" l="1"/>
  <c r="G482" i="36" s="1"/>
  <c r="I481" i="36"/>
  <c r="D481" i="36"/>
  <c r="F481" i="36" l="1"/>
  <c r="C482" i="36"/>
  <c r="J481" i="36" l="1"/>
  <c r="E482" i="36"/>
  <c r="I482" i="36" l="1"/>
  <c r="H482" i="36"/>
  <c r="G483" i="36" s="1"/>
  <c r="D482" i="36"/>
  <c r="F482" i="36" l="1"/>
  <c r="C483" i="36"/>
  <c r="J482" i="36" l="1"/>
  <c r="E483" i="36"/>
  <c r="I483" i="36" l="1"/>
  <c r="H483" i="36"/>
  <c r="G484" i="36" s="1"/>
  <c r="D483" i="36"/>
  <c r="F483" i="36" l="1"/>
  <c r="C484" i="36"/>
  <c r="J483" i="36" l="1"/>
  <c r="E484" i="36"/>
  <c r="H484" i="36" l="1"/>
  <c r="G485" i="36" s="1"/>
  <c r="I484" i="36"/>
  <c r="D484" i="36"/>
  <c r="F484" i="36" l="1"/>
  <c r="C485" i="36"/>
  <c r="J484" i="36" l="1"/>
  <c r="E485" i="36"/>
  <c r="H485" i="36" l="1"/>
  <c r="G486" i="36" s="1"/>
  <c r="I485" i="36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I487" i="36" l="1"/>
  <c r="H487" i="36"/>
  <c r="G488" i="36" s="1"/>
  <c r="D487" i="36"/>
  <c r="F487" i="36" l="1"/>
  <c r="C488" i="36"/>
  <c r="J487" i="36" l="1"/>
  <c r="E488" i="36"/>
  <c r="I488" i="36" l="1"/>
  <c r="H488" i="36"/>
  <c r="G489" i="36" s="1"/>
  <c r="D488" i="36"/>
  <c r="F488" i="36" l="1"/>
  <c r="C489" i="36"/>
  <c r="J488" i="36" l="1"/>
  <c r="E489" i="36"/>
  <c r="H489" i="36" l="1"/>
  <c r="G490" i="36" s="1"/>
  <c r="I489" i="36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H492" i="36" l="1"/>
  <c r="G493" i="36" s="1"/>
  <c r="I492" i="36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I495" i="36" l="1"/>
  <c r="H495" i="36"/>
  <c r="G496" i="36" s="1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H497" i="36" l="1"/>
  <c r="G498" i="36" s="1"/>
  <c r="I497" i="36"/>
  <c r="D497" i="36"/>
  <c r="F497" i="36" l="1"/>
  <c r="C498" i="36"/>
  <c r="J497" i="36" l="1"/>
  <c r="E498" i="36"/>
  <c r="I498" i="36" l="1"/>
  <c r="H498" i="36"/>
  <c r="G499" i="36" s="1"/>
  <c r="D498" i="36"/>
  <c r="F498" i="36" l="1"/>
  <c r="C499" i="36"/>
  <c r="J498" i="36" l="1"/>
  <c r="E499" i="36"/>
  <c r="I499" i="36" l="1"/>
  <c r="H499" i="36"/>
  <c r="G500" i="36" s="1"/>
  <c r="D499" i="36"/>
  <c r="F499" i="36" l="1"/>
  <c r="C500" i="36"/>
  <c r="J499" i="36" l="1"/>
  <c r="E500" i="36"/>
  <c r="H500" i="36" l="1"/>
  <c r="G501" i="36" s="1"/>
  <c r="I500" i="36"/>
  <c r="D500" i="36"/>
  <c r="F500" i="36" l="1"/>
  <c r="C501" i="36"/>
  <c r="J500" i="36" l="1"/>
  <c r="E501" i="36"/>
  <c r="H501" i="36" l="1"/>
  <c r="G502" i="36" s="1"/>
  <c r="I501" i="36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I503" i="36" l="1"/>
  <c r="H503" i="36"/>
  <c r="G504" i="36" s="1"/>
  <c r="D503" i="36"/>
  <c r="F503" i="36" l="1"/>
  <c r="C504" i="36"/>
  <c r="J503" i="36" l="1"/>
  <c r="E504" i="36"/>
  <c r="I504" i="36" l="1"/>
  <c r="H504" i="36"/>
  <c r="G505" i="36" s="1"/>
  <c r="D504" i="36"/>
  <c r="F504" i="36" l="1"/>
  <c r="C505" i="36"/>
  <c r="J504" i="36" l="1"/>
  <c r="E505" i="36"/>
  <c r="H505" i="36" l="1"/>
  <c r="G506" i="36" s="1"/>
  <c r="I505" i="36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H508" i="36" l="1"/>
  <c r="G509" i="36" s="1"/>
  <c r="I508" i="36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I511" i="36" l="1"/>
  <c r="H511" i="36"/>
  <c r="G512" i="36" s="1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H513" i="36" l="1"/>
  <c r="G514" i="36" s="1"/>
  <c r="I513" i="36"/>
  <c r="D513" i="36"/>
  <c r="F513" i="36" l="1"/>
  <c r="C514" i="36"/>
  <c r="J513" i="36" l="1"/>
  <c r="E514" i="36"/>
  <c r="I514" i="36" l="1"/>
  <c r="H514" i="36"/>
  <c r="G515" i="36" s="1"/>
  <c r="D514" i="36"/>
  <c r="F514" i="36" l="1"/>
  <c r="C515" i="36"/>
  <c r="J514" i="36" l="1"/>
  <c r="E515" i="36"/>
  <c r="I515" i="36" l="1"/>
  <c r="H515" i="36"/>
  <c r="G516" i="36" s="1"/>
  <c r="D515" i="36"/>
  <c r="F515" i="36" l="1"/>
  <c r="C516" i="36"/>
  <c r="J515" i="36" l="1"/>
  <c r="E516" i="36"/>
  <c r="H516" i="36" l="1"/>
  <c r="G517" i="36" s="1"/>
  <c r="I516" i="36"/>
  <c r="D516" i="36"/>
  <c r="F516" i="36" l="1"/>
  <c r="C517" i="36"/>
  <c r="J516" i="36" l="1"/>
  <c r="E517" i="36"/>
  <c r="H517" i="36" l="1"/>
  <c r="G518" i="36" s="1"/>
  <c r="I517" i="36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I519" i="36" l="1"/>
  <c r="H519" i="36"/>
  <c r="G520" i="36" s="1"/>
  <c r="D519" i="36"/>
  <c r="F519" i="36" l="1"/>
  <c r="C520" i="36"/>
  <c r="J519" i="36" l="1"/>
  <c r="E520" i="36"/>
  <c r="I520" i="36" l="1"/>
  <c r="H520" i="36"/>
  <c r="G521" i="36" s="1"/>
  <c r="D520" i="36"/>
  <c r="F520" i="36" l="1"/>
  <c r="C521" i="36"/>
  <c r="J520" i="36" l="1"/>
  <c r="E521" i="36"/>
  <c r="H521" i="36" l="1"/>
  <c r="G522" i="36" s="1"/>
  <c r="I521" i="36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H524" i="36" l="1"/>
  <c r="G525" i="36" s="1"/>
  <c r="I524" i="36"/>
  <c r="D524" i="36"/>
  <c r="F524" i="36" l="1"/>
  <c r="C525" i="36"/>
  <c r="J524" i="36" l="1"/>
  <c r="E525" i="36"/>
  <c r="I525" i="36" l="1"/>
  <c r="H525" i="36"/>
  <c r="G526" i="36" s="1"/>
  <c r="D525" i="36"/>
  <c r="F525" i="36" l="1"/>
  <c r="C526" i="36"/>
  <c r="J525" i="36" l="1"/>
  <c r="E526" i="36"/>
  <c r="I526" i="36" l="1"/>
  <c r="H526" i="36"/>
  <c r="G527" i="36" s="1"/>
  <c r="D526" i="36"/>
  <c r="F526" i="36" l="1"/>
  <c r="C527" i="36"/>
  <c r="J526" i="36" l="1"/>
  <c r="E527" i="36"/>
  <c r="D527" i="36" s="1"/>
  <c r="C528" i="36" s="1"/>
  <c r="I527" i="36" l="1"/>
  <c r="H527" i="36"/>
  <c r="G528" i="36" s="1"/>
  <c r="F527" i="36" l="1"/>
  <c r="J527" i="36" s="1"/>
  <c r="E528" i="36" l="1"/>
  <c r="I528" i="36" s="1"/>
  <c r="D528" i="36" l="1"/>
  <c r="H528" i="36"/>
  <c r="G529" i="36" s="1"/>
  <c r="F528" i="36"/>
  <c r="C529" i="36"/>
  <c r="J528" i="36" l="1"/>
  <c r="E529" i="36"/>
  <c r="D529" i="36" s="1"/>
  <c r="C530" i="36" s="1"/>
  <c r="H529" i="36" l="1"/>
  <c r="G530" i="36" s="1"/>
  <c r="I529" i="36"/>
  <c r="F529" i="36" l="1"/>
  <c r="J529" i="36" s="1"/>
  <c r="E530" i="36" l="1"/>
  <c r="I530" i="36" s="1"/>
  <c r="D530" i="36" l="1"/>
  <c r="C531" i="36" s="1"/>
  <c r="H530" i="36"/>
  <c r="G531" i="36" s="1"/>
  <c r="F530" i="36" l="1"/>
  <c r="J530" i="36" s="1"/>
  <c r="E531" i="36" l="1"/>
  <c r="I531" i="36"/>
  <c r="H531" i="36"/>
  <c r="G532" i="36" s="1"/>
  <c r="D531" i="36"/>
  <c r="F531" i="36" l="1"/>
  <c r="C532" i="36"/>
  <c r="J531" i="36" l="1"/>
  <c r="E532" i="36"/>
  <c r="D532" i="36" s="1"/>
  <c r="H532" i="36" l="1"/>
  <c r="G533" i="36" s="1"/>
  <c r="I532" i="36"/>
  <c r="C533" i="36"/>
  <c r="F532" i="36" l="1"/>
  <c r="J532" i="36" s="1"/>
  <c r="E533" i="36" l="1"/>
  <c r="H533" i="36" s="1"/>
  <c r="G534" i="36" s="1"/>
  <c r="D533" i="36" l="1"/>
  <c r="F533" i="36" s="1"/>
  <c r="I533" i="36"/>
  <c r="C534" i="36" l="1"/>
  <c r="J533" i="36"/>
  <c r="E534" i="36"/>
  <c r="D534" i="36" l="1"/>
  <c r="C535" i="36" s="1"/>
  <c r="I534" i="36"/>
  <c r="H534" i="36"/>
  <c r="G535" i="36" s="1"/>
  <c r="F534" i="36" l="1"/>
  <c r="J534" i="36" s="1"/>
  <c r="E535" i="36" l="1"/>
  <c r="I535" i="36" s="1"/>
  <c r="H535" i="36" l="1"/>
  <c r="G536" i="36" s="1"/>
  <c r="D535" i="36"/>
  <c r="C536" i="36" s="1"/>
  <c r="F535" i="36" l="1"/>
  <c r="J535" i="36" s="1"/>
  <c r="E536" i="36" l="1"/>
  <c r="I536" i="36" s="1"/>
  <c r="D536" i="36" l="1"/>
  <c r="H536" i="36"/>
  <c r="G537" i="36" s="1"/>
  <c r="C537" i="36"/>
  <c r="F536" i="36" l="1"/>
  <c r="J536" i="36"/>
  <c r="E537" i="36"/>
  <c r="H537" i="36" l="1"/>
  <c r="G538" i="36" s="1"/>
  <c r="I537" i="36"/>
  <c r="D537" i="36"/>
  <c r="F537" i="36" l="1"/>
  <c r="C538" i="36"/>
  <c r="J537" i="36" l="1"/>
  <c r="E538" i="36"/>
  <c r="H538" i="36" l="1"/>
  <c r="G539" i="36" s="1"/>
  <c r="I538" i="36"/>
  <c r="D538" i="36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D540" i="36" l="1"/>
  <c r="I540" i="36"/>
  <c r="H540" i="36"/>
  <c r="G541" i="36" s="1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I543" i="36" l="1"/>
  <c r="H543" i="36"/>
  <c r="G544" i="36" s="1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H545" i="36" l="1"/>
  <c r="G546" i="36" s="1"/>
  <c r="I545" i="36"/>
  <c r="D545" i="36"/>
  <c r="F545" i="36" l="1"/>
  <c r="C546" i="36"/>
  <c r="J545" i="36" l="1"/>
  <c r="E546" i="36"/>
  <c r="I546" i="36" l="1"/>
  <c r="H546" i="36"/>
  <c r="G547" i="36" s="1"/>
  <c r="D546" i="36"/>
  <c r="F546" i="36" l="1"/>
  <c r="C547" i="36"/>
  <c r="J546" i="36" l="1"/>
  <c r="E547" i="36"/>
  <c r="I547" i="36" l="1"/>
  <c r="H547" i="36"/>
  <c r="G548" i="36" s="1"/>
  <c r="D547" i="36"/>
  <c r="F547" i="36" l="1"/>
  <c r="C548" i="36"/>
  <c r="J547" i="36" l="1"/>
  <c r="E548" i="36"/>
  <c r="H548" i="36" l="1"/>
  <c r="G549" i="36" s="1"/>
  <c r="I548" i="36"/>
  <c r="D548" i="36"/>
  <c r="F548" i="36" l="1"/>
  <c r="C549" i="36"/>
  <c r="J548" i="36" l="1"/>
  <c r="E549" i="36"/>
  <c r="H549" i="36" l="1"/>
  <c r="G550" i="36" s="1"/>
  <c r="I549" i="36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I551" i="36" l="1"/>
  <c r="H551" i="36"/>
  <c r="G552" i="36" s="1"/>
  <c r="D551" i="36"/>
  <c r="F551" i="36" l="1"/>
  <c r="C552" i="36"/>
  <c r="J551" i="36" l="1"/>
  <c r="E552" i="36"/>
  <c r="I552" i="36" l="1"/>
  <c r="H552" i="36"/>
  <c r="G553" i="36" s="1"/>
  <c r="D552" i="36"/>
  <c r="F552" i="36" l="1"/>
  <c r="C553" i="36"/>
  <c r="J552" i="36" l="1"/>
  <c r="E553" i="36"/>
  <c r="H553" i="36" l="1"/>
  <c r="G554" i="36" s="1"/>
  <c r="I553" i="36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H556" i="36" l="1"/>
  <c r="G557" i="36" s="1"/>
  <c r="I556" i="36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I558" i="36" l="1"/>
  <c r="H558" i="36"/>
  <c r="G559" i="36" s="1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H560" i="36" l="1"/>
  <c r="G561" i="36" s="1"/>
  <c r="I560" i="36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I564" i="36" l="1"/>
  <c r="H564" i="36"/>
  <c r="G565" i="36" s="1"/>
  <c r="D564" i="36"/>
  <c r="F564" i="36" l="1"/>
  <c r="C565" i="36"/>
  <c r="J564" i="36" l="1"/>
  <c r="E565" i="36"/>
  <c r="I565" i="36" l="1"/>
  <c r="H565" i="36"/>
  <c r="G566" i="36" s="1"/>
  <c r="D565" i="36"/>
  <c r="F565" i="36" l="1"/>
  <c r="C566" i="36"/>
  <c r="J565" i="36" l="1"/>
  <c r="E566" i="36"/>
  <c r="H566" i="36" l="1"/>
  <c r="G567" i="36" s="1"/>
  <c r="I566" i="36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H569" i="36" l="1"/>
  <c r="G570" i="36" s="1"/>
  <c r="I569" i="36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I572" i="36" l="1"/>
  <c r="H572" i="36"/>
  <c r="G573" i="36" s="1"/>
  <c r="D572" i="36"/>
  <c r="F572" i="36" l="1"/>
  <c r="C573" i="36"/>
  <c r="J572" i="36" l="1"/>
  <c r="E573" i="36"/>
  <c r="I573" i="36" l="1"/>
  <c r="H573" i="36"/>
  <c r="G574" i="36" s="1"/>
  <c r="D573" i="36"/>
  <c r="F573" i="36" l="1"/>
  <c r="C574" i="36"/>
  <c r="J573" i="36" l="1"/>
  <c r="E574" i="36"/>
  <c r="H574" i="36" l="1"/>
  <c r="G575" i="36" s="1"/>
  <c r="I574" i="36"/>
  <c r="D574" i="36"/>
  <c r="F574" i="36" l="1"/>
  <c r="C575" i="36"/>
  <c r="J574" i="36" l="1"/>
  <c r="E575" i="36"/>
  <c r="H575" i="36" l="1"/>
  <c r="G576" i="36" s="1"/>
  <c r="I575" i="36"/>
  <c r="D575" i="36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D577" i="36" l="1"/>
  <c r="I577" i="36"/>
  <c r="H577" i="36"/>
  <c r="G578" i="36" s="1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I580" i="36" l="1"/>
  <c r="H580" i="36"/>
  <c r="G581" i="36" s="1"/>
  <c r="D580" i="36"/>
  <c r="F580" i="36" l="1"/>
  <c r="C581" i="36"/>
  <c r="J580" i="36" l="1"/>
  <c r="E581" i="36"/>
  <c r="I581" i="36" l="1"/>
  <c r="H581" i="36"/>
  <c r="G582" i="36" s="1"/>
  <c r="D581" i="36"/>
  <c r="F581" i="36" l="1"/>
  <c r="C582" i="36"/>
  <c r="J581" i="36" l="1"/>
  <c r="E582" i="36"/>
  <c r="H582" i="36" l="1"/>
  <c r="G583" i="36" s="1"/>
  <c r="I582" i="36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H585" i="36" l="1"/>
  <c r="G586" i="36" s="1"/>
  <c r="I585" i="36"/>
  <c r="D585" i="36"/>
  <c r="F585" i="36" l="1"/>
  <c r="C586" i="36"/>
  <c r="J585" i="36" l="1"/>
  <c r="E586" i="36"/>
  <c r="I586" i="36" l="1"/>
  <c r="H586" i="36"/>
  <c r="G587" i="36" s="1"/>
  <c r="D586" i="36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D588" i="36" l="1"/>
  <c r="I588" i="36"/>
  <c r="H588" i="36"/>
  <c r="G589" i="36" s="1"/>
  <c r="F588" i="36" l="1"/>
  <c r="C589" i="36"/>
  <c r="J588" i="36" l="1"/>
  <c r="E589" i="36"/>
  <c r="I589" i="36" l="1"/>
  <c r="H589" i="36"/>
  <c r="G590" i="36" s="1"/>
  <c r="D589" i="36"/>
  <c r="F589" i="36" l="1"/>
  <c r="C590" i="36"/>
  <c r="J589" i="36" l="1"/>
  <c r="E590" i="36"/>
  <c r="H590" i="36" l="1"/>
  <c r="G591" i="36" s="1"/>
  <c r="I590" i="36"/>
  <c r="D590" i="36"/>
  <c r="F590" i="36" l="1"/>
  <c r="C591" i="36"/>
  <c r="J590" i="36" l="1"/>
  <c r="E591" i="36"/>
  <c r="D591" i="36" l="1"/>
  <c r="I591" i="36"/>
  <c r="H591" i="36"/>
  <c r="G592" i="36" s="1"/>
  <c r="F591" i="36" l="1"/>
  <c r="C592" i="36"/>
  <c r="J591" i="36" l="1"/>
  <c r="E592" i="36"/>
  <c r="I592" i="36" l="1"/>
  <c r="H592" i="36"/>
  <c r="G593" i="36" s="1"/>
  <c r="D592" i="36"/>
  <c r="F592" i="36" l="1"/>
  <c r="C593" i="36"/>
  <c r="J592" i="36" l="1"/>
  <c r="E593" i="36"/>
  <c r="H593" i="36" l="1"/>
  <c r="G594" i="36" s="1"/>
  <c r="I593" i="36"/>
  <c r="D593" i="36"/>
  <c r="F593" i="36" l="1"/>
  <c r="C594" i="36"/>
  <c r="J593" i="36" l="1"/>
  <c r="E594" i="36"/>
  <c r="D594" i="36" l="1"/>
  <c r="I594" i="36"/>
  <c r="H594" i="36"/>
  <c r="G595" i="36" s="1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I596" i="36" l="1"/>
  <c r="H596" i="36"/>
  <c r="G597" i="36" s="1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H598" i="36" l="1"/>
  <c r="G599" i="36" s="1"/>
  <c r="I598" i="36"/>
  <c r="D598" i="36"/>
  <c r="F598" i="36" l="1"/>
  <c r="C599" i="36"/>
  <c r="J598" i="36" l="1"/>
  <c r="E599" i="36"/>
  <c r="I599" i="36" l="1"/>
  <c r="H599" i="36"/>
  <c r="G600" i="36" s="1"/>
  <c r="D599" i="36"/>
  <c r="F599" i="36" l="1"/>
  <c r="C600" i="36"/>
  <c r="J599" i="36" l="1"/>
  <c r="E600" i="36"/>
  <c r="D600" i="36" l="1"/>
  <c r="I600" i="36"/>
  <c r="H600" i="36"/>
  <c r="G601" i="36" s="1"/>
  <c r="F600" i="36" l="1"/>
  <c r="C601" i="36"/>
  <c r="J600" i="36" l="1"/>
  <c r="E601" i="36"/>
  <c r="H601" i="36" l="1"/>
  <c r="G602" i="36" s="1"/>
  <c r="I601" i="36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I604" i="36" l="1"/>
  <c r="H604" i="36"/>
  <c r="G605" i="36" s="1"/>
  <c r="D604" i="36"/>
  <c r="F604" i="36" l="1"/>
  <c r="C605" i="36"/>
  <c r="J604" i="36" l="1"/>
  <c r="E605" i="36"/>
  <c r="I605" i="36" l="1"/>
  <c r="H605" i="36"/>
  <c r="G606" i="36" s="1"/>
  <c r="D605" i="36"/>
  <c r="F605" i="36" l="1"/>
  <c r="C606" i="36"/>
  <c r="J605" i="36" l="1"/>
  <c r="E606" i="36"/>
  <c r="H606" i="36" l="1"/>
  <c r="G607" i="36" s="1"/>
  <c r="I606" i="36"/>
  <c r="D606" i="36"/>
  <c r="C607" i="36" l="1"/>
  <c r="F606" i="36"/>
  <c r="J606" i="36" l="1"/>
  <c r="E607" i="36"/>
  <c r="D607" i="36" s="1"/>
  <c r="C608" i="36" s="1"/>
  <c r="I607" i="36" l="1"/>
  <c r="H607" i="36"/>
  <c r="G608" i="36" s="1"/>
  <c r="F607" i="36" l="1"/>
  <c r="J607" i="36" l="1"/>
  <c r="E608" i="36"/>
  <c r="H608" i="36" l="1"/>
  <c r="G609" i="36" s="1"/>
  <c r="I608" i="36"/>
  <c r="D608" i="36"/>
  <c r="F608" i="36" l="1"/>
  <c r="C609" i="36"/>
  <c r="J608" i="36" l="1"/>
  <c r="E609" i="36"/>
  <c r="H609" i="36" l="1"/>
  <c r="G610" i="36" s="1"/>
  <c r="I609" i="36"/>
  <c r="D609" i="36"/>
  <c r="F609" i="36" l="1"/>
  <c r="C610" i="36"/>
  <c r="J609" i="36" l="1"/>
  <c r="E610" i="36"/>
  <c r="D610" i="36" l="1"/>
  <c r="H610" i="36"/>
  <c r="G611" i="36" s="1"/>
  <c r="I610" i="36"/>
  <c r="F610" i="36" l="1"/>
  <c r="C611" i="36"/>
  <c r="J610" i="36" l="1"/>
  <c r="E611" i="36"/>
  <c r="I611" i="36" l="1"/>
  <c r="H611" i="36"/>
  <c r="G612" i="36" s="1"/>
  <c r="D611" i="36"/>
  <c r="C612" i="36" l="1"/>
  <c r="F611" i="36"/>
  <c r="J611" i="36" l="1"/>
  <c r="E612" i="36"/>
  <c r="D612" i="36"/>
  <c r="C613" i="36" s="1"/>
  <c r="I612" i="36" l="1"/>
  <c r="H612" i="36"/>
  <c r="G613" i="36" s="1"/>
  <c r="F612" i="36" l="1"/>
  <c r="J612" i="36" l="1"/>
  <c r="E613" i="36"/>
  <c r="I613" i="36" l="1"/>
  <c r="H613" i="36"/>
  <c r="G614" i="36" s="1"/>
  <c r="D613" i="36"/>
  <c r="F613" i="36" l="1"/>
  <c r="C614" i="36"/>
  <c r="J613" i="36" l="1"/>
  <c r="E614" i="36"/>
  <c r="H614" i="36" l="1"/>
  <c r="G615" i="36" s="1"/>
  <c r="I614" i="36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H617" i="36" l="1"/>
  <c r="G618" i="36" s="1"/>
  <c r="I617" i="36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I620" i="36" l="1"/>
  <c r="H620" i="36"/>
  <c r="G621" i="36" s="1"/>
  <c r="D620" i="36"/>
  <c r="F620" i="36" l="1"/>
  <c r="C621" i="36"/>
  <c r="J620" i="36" l="1"/>
  <c r="E621" i="36"/>
  <c r="I621" i="36" l="1"/>
  <c r="H621" i="36"/>
  <c r="G622" i="36" s="1"/>
  <c r="D621" i="36"/>
  <c r="F621" i="36" l="1"/>
  <c r="C622" i="36"/>
  <c r="J621" i="36" l="1"/>
  <c r="E622" i="36"/>
  <c r="H622" i="36" l="1"/>
  <c r="G623" i="36" s="1"/>
  <c r="I622" i="36"/>
  <c r="D622" i="36"/>
  <c r="F622" i="36" l="1"/>
  <c r="C623" i="36"/>
  <c r="J622" i="36" l="1"/>
  <c r="E623" i="36"/>
  <c r="D623" i="36" l="1"/>
  <c r="I623" i="36"/>
  <c r="H623" i="36"/>
  <c r="G624" i="36" s="1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D625" i="36" l="1"/>
  <c r="H625" i="36"/>
  <c r="G626" i="36" s="1"/>
  <c r="I625" i="36"/>
  <c r="F625" i="36" l="1"/>
  <c r="C626" i="36"/>
  <c r="J625" i="36" l="1"/>
  <c r="E626" i="36"/>
  <c r="I626" i="36" l="1"/>
  <c r="H626" i="36"/>
  <c r="G627" i="36" s="1"/>
  <c r="D626" i="36"/>
  <c r="F626" i="36" l="1"/>
  <c r="C627" i="36"/>
  <c r="J626" i="36" l="1"/>
  <c r="E627" i="36"/>
  <c r="I627" i="36" l="1"/>
  <c r="H627" i="36"/>
  <c r="G628" i="36" s="1"/>
  <c r="D627" i="36"/>
  <c r="C628" i="36" l="1"/>
  <c r="F627" i="36"/>
  <c r="J627" i="36" l="1"/>
  <c r="E628" i="36"/>
  <c r="D628" i="36" s="1"/>
  <c r="C629" i="36" s="1"/>
  <c r="I628" i="36" l="1"/>
  <c r="H628" i="36"/>
  <c r="G629" i="36" s="1"/>
  <c r="F628" i="36" l="1"/>
  <c r="J628" i="36" l="1"/>
  <c r="E629" i="36"/>
  <c r="D629" i="36" l="1"/>
  <c r="I629" i="36"/>
  <c r="H629" i="36"/>
  <c r="G630" i="36" s="1"/>
  <c r="F629" i="36" l="1"/>
  <c r="C630" i="36"/>
  <c r="J629" i="36" l="1"/>
  <c r="E630" i="36"/>
  <c r="H630" i="36" l="1"/>
  <c r="G631" i="36" s="1"/>
  <c r="I630" i="36"/>
  <c r="D630" i="36"/>
  <c r="F630" i="36" l="1"/>
  <c r="C631" i="36"/>
  <c r="J630" i="36" l="1"/>
  <c r="E631" i="36"/>
  <c r="I631" i="36" l="1"/>
  <c r="H631" i="36"/>
  <c r="G632" i="36" s="1"/>
  <c r="D631" i="36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D633" i="36" l="1"/>
  <c r="I633" i="36"/>
  <c r="H633" i="36"/>
  <c r="G634" i="36" s="1"/>
  <c r="F633" i="36" l="1"/>
  <c r="C634" i="36"/>
  <c r="J633" i="36" l="1"/>
  <c r="E634" i="36"/>
  <c r="I634" i="36" l="1"/>
  <c r="H634" i="36"/>
  <c r="G635" i="36" s="1"/>
  <c r="D634" i="36"/>
  <c r="F634" i="36" l="1"/>
  <c r="C635" i="36"/>
  <c r="J634" i="36" l="1"/>
  <c r="E635" i="36"/>
  <c r="H635" i="36" l="1"/>
  <c r="G636" i="36" s="1"/>
  <c r="I635" i="36"/>
  <c r="D635" i="36"/>
  <c r="F635" i="36" l="1"/>
  <c r="C636" i="36"/>
  <c r="J635" i="36" l="1"/>
  <c r="E636" i="36"/>
  <c r="H636" i="36" l="1"/>
  <c r="G637" i="36" s="1"/>
  <c r="I636" i="36"/>
  <c r="D636" i="36"/>
  <c r="F636" i="36" l="1"/>
  <c r="C637" i="36"/>
  <c r="J636" i="36" l="1"/>
  <c r="E637" i="36"/>
  <c r="I637" i="36" l="1"/>
  <c r="H637" i="36"/>
  <c r="G638" i="36" s="1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H639" i="36" l="1"/>
  <c r="G640" i="36" s="1"/>
  <c r="I639" i="36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I642" i="36" l="1"/>
  <c r="H642" i="36"/>
  <c r="G643" i="36" s="1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H644" i="36" l="1"/>
  <c r="G645" i="36" s="1"/>
  <c r="I644" i="36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I650" i="36" l="1"/>
  <c r="H650" i="36"/>
  <c r="G651" i="36" s="1"/>
  <c r="D650" i="36"/>
  <c r="F650" i="36" l="1"/>
  <c r="C651" i="36"/>
  <c r="J650" i="36" l="1"/>
  <c r="E651" i="36"/>
  <c r="I651" i="36" l="1"/>
  <c r="H651" i="36"/>
  <c r="G652" i="36" s="1"/>
  <c r="D651" i="36"/>
  <c r="F651" i="36" l="1"/>
  <c r="C652" i="36"/>
  <c r="J651" i="36" l="1"/>
  <c r="E652" i="36"/>
  <c r="H652" i="36" l="1"/>
  <c r="G653" i="36" s="1"/>
  <c r="I652" i="36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H655" i="36" l="1"/>
  <c r="G656" i="36" s="1"/>
  <c r="I655" i="36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I658" i="36" l="1"/>
  <c r="H658" i="36"/>
  <c r="G659" i="36" s="1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H660" i="36" l="1"/>
  <c r="G661" i="36" s="1"/>
  <c r="I660" i="36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I666" i="36" l="1"/>
  <c r="H666" i="36"/>
  <c r="G667" i="36" s="1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H668" i="36" l="1"/>
  <c r="G669" i="36" s="1"/>
  <c r="I668" i="36"/>
  <c r="D668" i="36"/>
  <c r="F668" i="36" l="1"/>
  <c r="C669" i="36"/>
  <c r="J668" i="36" l="1"/>
  <c r="E669" i="36"/>
  <c r="I669" i="36" l="1"/>
  <c r="H669" i="36"/>
  <c r="G670" i="36" s="1"/>
  <c r="D669" i="36"/>
  <c r="F669" i="36" l="1"/>
  <c r="C670" i="36"/>
  <c r="J669" i="36" l="1"/>
  <c r="E670" i="36"/>
  <c r="D670" i="36" l="1"/>
  <c r="H670" i="36"/>
  <c r="G671" i="36" s="1"/>
  <c r="I670" i="36"/>
  <c r="F670" i="36" l="1"/>
  <c r="C671" i="36"/>
  <c r="J670" i="36" l="1"/>
  <c r="E671" i="36"/>
  <c r="H671" i="36" l="1"/>
  <c r="G672" i="36" s="1"/>
  <c r="I671" i="36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I674" i="36" l="1"/>
  <c r="H674" i="36"/>
  <c r="G675" i="36" s="1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H676" i="36" l="1"/>
  <c r="G677" i="36" s="1"/>
  <c r="I676" i="36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I682" i="36" l="1"/>
  <c r="H682" i="36"/>
  <c r="G683" i="36" s="1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H684" i="36" l="1"/>
  <c r="G685" i="36" s="1"/>
  <c r="I684" i="36"/>
  <c r="D684" i="36"/>
  <c r="F684" i="36" l="1"/>
  <c r="C685" i="36"/>
  <c r="J684" i="36" l="1"/>
  <c r="E685" i="36"/>
  <c r="I685" i="36" l="1"/>
  <c r="H685" i="36"/>
  <c r="G686" i="36" s="1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H687" i="36" l="1"/>
  <c r="G688" i="36" s="1"/>
  <c r="I687" i="36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I690" i="36" l="1"/>
  <c r="H690" i="36"/>
  <c r="G691" i="36" s="1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H692" i="36" l="1"/>
  <c r="G693" i="36" s="1"/>
  <c r="I692" i="36"/>
  <c r="D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D694" i="36" l="1"/>
  <c r="H694" i="36"/>
  <c r="G695" i="36" s="1"/>
  <c r="I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I698" i="36" l="1"/>
  <c r="H698" i="36"/>
  <c r="G699" i="36" s="1"/>
  <c r="D698" i="36"/>
  <c r="F698" i="36" l="1"/>
  <c r="C699" i="36"/>
  <c r="J698" i="36" l="1"/>
  <c r="E699" i="36"/>
  <c r="I699" i="36" l="1"/>
  <c r="H699" i="36"/>
  <c r="G700" i="36" s="1"/>
  <c r="D699" i="36"/>
  <c r="F699" i="36" l="1"/>
  <c r="C700" i="36"/>
  <c r="J699" i="36" l="1"/>
  <c r="E700" i="36"/>
  <c r="H700" i="36" l="1"/>
  <c r="G701" i="36" s="1"/>
  <c r="I700" i="36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H703" i="36" l="1"/>
  <c r="G704" i="36" s="1"/>
  <c r="I703" i="36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I706" i="36" l="1"/>
  <c r="H706" i="36"/>
  <c r="G707" i="36" s="1"/>
  <c r="D706" i="36"/>
  <c r="F706" i="36" l="1"/>
  <c r="C707" i="36"/>
  <c r="J706" i="36" l="1"/>
  <c r="E707" i="36"/>
  <c r="I707" i="36" l="1"/>
  <c r="H707" i="36"/>
  <c r="G708" i="36" s="1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H709" i="36" l="1"/>
  <c r="G710" i="36" s="1"/>
  <c r="I709" i="36"/>
  <c r="D709" i="36"/>
  <c r="F709" i="36" l="1"/>
  <c r="C710" i="36"/>
  <c r="J709" i="36" l="1"/>
  <c r="E710" i="36"/>
  <c r="H710" i="36" l="1"/>
  <c r="G711" i="36" s="1"/>
  <c r="I710" i="36"/>
  <c r="D710" i="36"/>
  <c r="F710" i="36" l="1"/>
  <c r="C711" i="36"/>
  <c r="J710" i="36" l="1"/>
  <c r="E711" i="36"/>
  <c r="I711" i="36" l="1"/>
  <c r="H711" i="36"/>
  <c r="G712" i="36" s="1"/>
  <c r="D711" i="36"/>
  <c r="C712" i="36" l="1"/>
  <c r="F711" i="36"/>
  <c r="J711" i="36" l="1"/>
  <c r="E712" i="36"/>
  <c r="D712" i="36" s="1"/>
  <c r="C713" i="36" s="1"/>
  <c r="I712" i="36" l="1"/>
  <c r="H712" i="36"/>
  <c r="G713" i="36" s="1"/>
  <c r="F712" i="36" l="1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I717" i="36" l="1"/>
  <c r="H717" i="36"/>
  <c r="G718" i="36" s="1"/>
  <c r="D717" i="36"/>
  <c r="F717" i="36" l="1"/>
  <c r="C718" i="36"/>
  <c r="J717" i="36" l="1"/>
  <c r="E718" i="36"/>
  <c r="H718" i="36" l="1"/>
  <c r="G719" i="36" s="1"/>
  <c r="I718" i="36"/>
  <c r="D718" i="36"/>
  <c r="F718" i="36" l="1"/>
  <c r="C719" i="36"/>
  <c r="J718" i="36" l="1"/>
  <c r="E719" i="36"/>
  <c r="H719" i="36" l="1"/>
  <c r="G720" i="36" s="1"/>
  <c r="I719" i="36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I725" i="36" l="1"/>
  <c r="H725" i="36"/>
  <c r="G726" i="36" s="1"/>
  <c r="D725" i="36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D727" i="36" l="1"/>
  <c r="I727" i="36"/>
  <c r="H727" i="36"/>
  <c r="G728" i="36" s="1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H729" i="36" l="1"/>
  <c r="G730" i="36" s="1"/>
  <c r="I729" i="36"/>
  <c r="D729" i="36"/>
  <c r="F729" i="36" l="1"/>
  <c r="C730" i="36"/>
  <c r="J729" i="36" l="1"/>
  <c r="E730" i="36"/>
  <c r="I730" i="36" l="1"/>
  <c r="H730" i="36"/>
  <c r="G731" i="36" s="1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I733" i="36" l="1"/>
  <c r="H733" i="36"/>
  <c r="G734" i="36" s="1"/>
  <c r="D733" i="36"/>
  <c r="F733" i="36" l="1"/>
  <c r="C734" i="36"/>
  <c r="J733" i="36" l="1"/>
  <c r="E734" i="36"/>
  <c r="H734" i="36" l="1"/>
  <c r="G735" i="36" s="1"/>
  <c r="I734" i="36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I736" i="36" l="1"/>
  <c r="H736" i="36"/>
  <c r="G737" i="36" s="1"/>
  <c r="D736" i="36"/>
  <c r="F736" i="36" l="1"/>
  <c r="C737" i="36"/>
  <c r="J736" i="36" l="1"/>
  <c r="E737" i="36"/>
  <c r="H737" i="36" l="1"/>
  <c r="G738" i="36" s="1"/>
  <c r="I737" i="36"/>
  <c r="D737" i="36"/>
  <c r="F737" i="36" l="1"/>
  <c r="C738" i="36"/>
  <c r="J737" i="36" l="1"/>
  <c r="E738" i="36"/>
  <c r="H738" i="36" l="1"/>
  <c r="G739" i="36" s="1"/>
  <c r="I738" i="36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I740" i="36" l="1"/>
  <c r="H740" i="36"/>
  <c r="G741" i="36" s="1"/>
  <c r="D740" i="36"/>
  <c r="F740" i="36" l="1"/>
  <c r="C741" i="36"/>
  <c r="J740" i="36" l="1"/>
  <c r="E741" i="36"/>
  <c r="I741" i="36" l="1"/>
  <c r="H741" i="36"/>
  <c r="G742" i="36" s="1"/>
  <c r="D741" i="36"/>
  <c r="F741" i="36" l="1"/>
  <c r="C742" i="36"/>
  <c r="J741" i="36" l="1"/>
  <c r="E742" i="36"/>
  <c r="H742" i="36" l="1"/>
  <c r="G743" i="36" s="1"/>
  <c r="I742" i="36"/>
  <c r="D742" i="36"/>
  <c r="F742" i="36" l="1"/>
  <c r="C743" i="36"/>
  <c r="J742" i="36" l="1"/>
  <c r="E743" i="36"/>
  <c r="H743" i="36" l="1"/>
  <c r="G744" i="36" s="1"/>
  <c r="I743" i="36"/>
  <c r="D743" i="36"/>
  <c r="F743" i="36" l="1"/>
  <c r="C744" i="36"/>
  <c r="J743" i="36" l="1"/>
  <c r="E744" i="36"/>
  <c r="I744" i="36" l="1"/>
  <c r="H744" i="36"/>
  <c r="G745" i="36" s="1"/>
  <c r="D744" i="36"/>
  <c r="F744" i="36" l="1"/>
  <c r="C745" i="36"/>
  <c r="J744" i="36" l="1"/>
  <c r="E745" i="36"/>
  <c r="I745" i="36" l="1"/>
  <c r="H745" i="36"/>
  <c r="G746" i="36" s="1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H747" i="36" l="1"/>
  <c r="G748" i="36" s="1"/>
  <c r="I747" i="36"/>
  <c r="D747" i="36"/>
  <c r="F747" i="36" l="1"/>
  <c r="C748" i="36"/>
  <c r="J747" i="36" l="1"/>
  <c r="E748" i="36"/>
  <c r="H748" i="36" l="1"/>
  <c r="G749" i="36" s="1"/>
  <c r="I748" i="36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I755" i="36" l="1"/>
  <c r="H755" i="36"/>
  <c r="G756" i="36" s="1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I758" i="36" l="1"/>
  <c r="H758" i="36"/>
  <c r="G759" i="36" s="1"/>
  <c r="D758" i="36"/>
  <c r="F758" i="36" l="1"/>
  <c r="C759" i="36"/>
  <c r="J758" i="36" l="1"/>
  <c r="E759" i="36"/>
  <c r="H759" i="36" l="1"/>
  <c r="G760" i="36" s="1"/>
  <c r="I759" i="36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H762" i="36" l="1"/>
  <c r="G763" i="36" s="1"/>
  <c r="I762" i="36"/>
  <c r="D762" i="36"/>
  <c r="F762" i="36" l="1"/>
  <c r="C763" i="36"/>
  <c r="J762" i="36" l="1"/>
  <c r="E763" i="36"/>
  <c r="I763" i="36" l="1"/>
  <c r="H763" i="36"/>
  <c r="G764" i="36" s="1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H765" i="36" l="1"/>
  <c r="G766" i="36" s="1"/>
  <c r="I765" i="36"/>
  <c r="D765" i="36"/>
  <c r="F765" i="36" l="1"/>
  <c r="C766" i="36"/>
  <c r="J765" i="36" l="1"/>
  <c r="E766" i="36"/>
  <c r="I766" i="36" l="1"/>
  <c r="H766" i="36"/>
  <c r="G767" i="36" s="1"/>
  <c r="D766" i="36"/>
  <c r="F766" i="36" l="1"/>
  <c r="C767" i="36"/>
  <c r="J766" i="36" l="1"/>
  <c r="E767" i="36"/>
  <c r="I767" i="36" l="1"/>
  <c r="H767" i="36"/>
  <c r="G768" i="36" s="1"/>
  <c r="D767" i="36"/>
  <c r="F767" i="36" l="1"/>
  <c r="C768" i="36"/>
  <c r="J767" i="36" l="1"/>
  <c r="E768" i="36"/>
  <c r="H768" i="36" l="1"/>
  <c r="G769" i="36" s="1"/>
  <c r="I768" i="36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H771" i="36" l="1"/>
  <c r="G772" i="36" s="1"/>
  <c r="I771" i="36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I773" i="36" l="1"/>
  <c r="H773" i="36"/>
  <c r="G774" i="36" s="1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H775" i="36" l="1"/>
  <c r="G776" i="36" s="1"/>
  <c r="I775" i="36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I782" i="36" l="1"/>
  <c r="H782" i="36"/>
  <c r="G783" i="36" s="1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H784" i="36" l="1"/>
  <c r="G785" i="36" s="1"/>
  <c r="I784" i="36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I786" i="36" l="1"/>
  <c r="H786" i="36"/>
  <c r="G787" i="36" s="1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H790" i="36" l="1"/>
  <c r="G791" i="36" s="1"/>
  <c r="I790" i="36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I792" i="36" l="1"/>
  <c r="H792" i="36"/>
  <c r="G793" i="36" s="1"/>
  <c r="D792" i="36"/>
  <c r="F792" i="36" l="1"/>
  <c r="C793" i="36"/>
  <c r="J792" i="36" l="1"/>
  <c r="E793" i="36"/>
  <c r="I793" i="36" l="1"/>
  <c r="H793" i="36"/>
  <c r="G794" i="36" s="1"/>
  <c r="D793" i="36"/>
  <c r="F793" i="36" l="1"/>
  <c r="C794" i="36"/>
  <c r="J793" i="36" l="1"/>
  <c r="E794" i="36"/>
  <c r="H794" i="36" l="1"/>
  <c r="G795" i="36" s="1"/>
  <c r="I794" i="36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I796" i="36" l="1"/>
  <c r="H796" i="36"/>
  <c r="G797" i="36" s="1"/>
  <c r="D796" i="36"/>
  <c r="F796" i="36" l="1"/>
  <c r="C797" i="36"/>
  <c r="J796" i="36" l="1"/>
  <c r="E797" i="36"/>
  <c r="H797" i="36" l="1"/>
  <c r="G798" i="36" s="1"/>
  <c r="I797" i="36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H800" i="36" l="1"/>
  <c r="G801" i="36" s="1"/>
  <c r="I800" i="36"/>
  <c r="D800" i="36"/>
  <c r="F800" i="36" l="1"/>
  <c r="C801" i="36"/>
  <c r="J800" i="36" l="1"/>
  <c r="E801" i="36"/>
  <c r="I801" i="36" l="1"/>
  <c r="H801" i="36"/>
  <c r="G802" i="36" s="1"/>
  <c r="D801" i="36"/>
  <c r="F801" i="36" l="1"/>
  <c r="C802" i="36"/>
  <c r="J801" i="36" l="1"/>
  <c r="E802" i="36"/>
  <c r="I802" i="36" l="1"/>
  <c r="H802" i="36"/>
  <c r="G803" i="36" s="1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H804" i="36" l="1"/>
  <c r="G805" i="36" s="1"/>
  <c r="I804" i="36"/>
  <c r="D804" i="36"/>
  <c r="F804" i="36" l="1"/>
  <c r="C805" i="36"/>
  <c r="J804" i="36" l="1"/>
  <c r="E805" i="36"/>
  <c r="H805" i="36" l="1"/>
  <c r="G806" i="36" s="1"/>
  <c r="I805" i="36"/>
  <c r="D805" i="36"/>
  <c r="F805" i="36" l="1"/>
  <c r="C806" i="36"/>
  <c r="J805" i="36" l="1"/>
  <c r="E806" i="36"/>
  <c r="I806" i="36" l="1"/>
  <c r="H806" i="36"/>
  <c r="G807" i="36" s="1"/>
  <c r="D806" i="36"/>
  <c r="F806" i="36" l="1"/>
  <c r="C807" i="36"/>
  <c r="J806" i="36" l="1"/>
  <c r="E807" i="36"/>
  <c r="I807" i="36" l="1"/>
  <c r="H807" i="36"/>
  <c r="G808" i="36" s="1"/>
  <c r="D807" i="36"/>
  <c r="F807" i="36" l="1"/>
  <c r="C808" i="36"/>
  <c r="J807" i="36" l="1"/>
  <c r="E808" i="36"/>
  <c r="H808" i="36" l="1"/>
  <c r="G809" i="36" s="1"/>
  <c r="I808" i="36"/>
  <c r="D808" i="36"/>
  <c r="F808" i="36" l="1"/>
  <c r="C809" i="36"/>
  <c r="J808" i="36" l="1"/>
  <c r="E809" i="36"/>
  <c r="H809" i="36" l="1"/>
  <c r="G810" i="36" s="1"/>
  <c r="I809" i="36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I813" i="36" l="1"/>
  <c r="H813" i="36"/>
  <c r="G814" i="36" s="1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H817" i="36" l="1"/>
  <c r="G818" i="36" s="1"/>
  <c r="I817" i="36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I819" i="36" l="1"/>
  <c r="H819" i="36"/>
  <c r="G820" i="36" s="1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I824" i="36" l="1"/>
  <c r="H824" i="36"/>
  <c r="G825" i="36" s="1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H826" i="36" l="1"/>
  <c r="G827" i="36" s="1"/>
  <c r="I826" i="36"/>
  <c r="D826" i="36"/>
  <c r="F826" i="36" l="1"/>
  <c r="C827" i="36"/>
  <c r="J826" i="36" l="1"/>
  <c r="E827" i="36"/>
  <c r="H827" i="36" l="1"/>
  <c r="G828" i="36" s="1"/>
  <c r="I827" i="36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I829" i="36" l="1"/>
  <c r="H829" i="36"/>
  <c r="G830" i="36" s="1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H833" i="36" l="1"/>
  <c r="G834" i="36" s="1"/>
  <c r="I833" i="36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I835" i="36" l="1"/>
  <c r="H835" i="36"/>
  <c r="G836" i="36" s="1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H837" i="36" l="1"/>
  <c r="G838" i="36" s="1"/>
  <c r="I837" i="36"/>
  <c r="D837" i="36"/>
  <c r="F837" i="36" l="1"/>
  <c r="C838" i="36"/>
  <c r="J837" i="36" l="1"/>
  <c r="E838" i="36"/>
  <c r="I838" i="36" l="1"/>
  <c r="H838" i="36"/>
  <c r="G839" i="36" s="1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H840" i="36" l="1"/>
  <c r="G841" i="36" s="1"/>
  <c r="I840" i="36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I846" i="36" l="1"/>
  <c r="H846" i="36"/>
  <c r="G847" i="36" s="1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H848" i="36" l="1"/>
  <c r="G849" i="36" s="1"/>
  <c r="I848" i="36"/>
  <c r="D848" i="36"/>
  <c r="F848" i="36" l="1"/>
  <c r="C849" i="36"/>
  <c r="J848" i="36" l="1"/>
  <c r="E849" i="36"/>
  <c r="I849" i="36" l="1"/>
  <c r="H849" i="36"/>
  <c r="G850" i="36" s="1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H851" i="36" l="1"/>
  <c r="G852" i="36" s="1"/>
  <c r="I851" i="36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I855" i="36" l="1"/>
  <c r="H855" i="36"/>
  <c r="G856" i="36" s="1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H857" i="36" l="1"/>
  <c r="G858" i="36" s="1"/>
  <c r="I857" i="36"/>
  <c r="D857" i="36"/>
  <c r="F857" i="36" l="1"/>
  <c r="C858" i="36"/>
  <c r="J857" i="36" l="1"/>
  <c r="E858" i="36"/>
  <c r="I858" i="36" l="1"/>
  <c r="H858" i="36"/>
  <c r="G859" i="36" s="1"/>
  <c r="D858" i="36"/>
  <c r="F858" i="36" l="1"/>
  <c r="C859" i="36"/>
  <c r="J858" i="36" l="1"/>
  <c r="E859" i="36"/>
  <c r="I859" i="36" l="1"/>
  <c r="H859" i="36"/>
  <c r="G860" i="36" s="1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H862" i="36" l="1"/>
  <c r="G863" i="36" s="1"/>
  <c r="I862" i="36"/>
  <c r="D862" i="36"/>
  <c r="F862" i="36" l="1"/>
  <c r="C863" i="36"/>
  <c r="J862" i="36" l="1"/>
  <c r="E863" i="36"/>
  <c r="H863" i="36" l="1"/>
  <c r="G864" i="36" s="1"/>
  <c r="I863" i="36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I869" i="36" l="1"/>
  <c r="H869" i="36"/>
  <c r="G870" i="36" s="1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H873" i="36" l="1"/>
  <c r="G874" i="36" s="1"/>
  <c r="I873" i="36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I875" i="36" l="1"/>
  <c r="H875" i="36"/>
  <c r="G876" i="36" s="1"/>
  <c r="D875" i="36"/>
  <c r="F875" i="36" l="1"/>
  <c r="C876" i="36"/>
  <c r="J875" i="36" l="1"/>
  <c r="E876" i="36"/>
  <c r="I876" i="36" l="1"/>
  <c r="H876" i="36"/>
  <c r="G877" i="36" s="1"/>
  <c r="D876" i="36"/>
  <c r="F876" i="36" l="1"/>
  <c r="C877" i="36"/>
  <c r="J876" i="36" l="1"/>
  <c r="E877" i="36"/>
  <c r="H877" i="36" l="1"/>
  <c r="G878" i="36" s="1"/>
  <c r="I877" i="36"/>
  <c r="D877" i="36"/>
  <c r="F877" i="36" l="1"/>
  <c r="C878" i="36"/>
  <c r="J877" i="36" l="1"/>
  <c r="E878" i="36"/>
  <c r="H878" i="36" l="1"/>
  <c r="G879" i="36" s="1"/>
  <c r="I878" i="36"/>
  <c r="D878" i="36"/>
  <c r="F878" i="36" l="1"/>
  <c r="C879" i="36"/>
  <c r="J878" i="36" l="1"/>
  <c r="E879" i="36"/>
  <c r="I879" i="36" l="1"/>
  <c r="H879" i="36"/>
  <c r="G880" i="36" s="1"/>
  <c r="D879" i="36"/>
  <c r="F879" i="36" l="1"/>
  <c r="C880" i="36"/>
  <c r="J879" i="36" l="1"/>
  <c r="E880" i="36"/>
  <c r="I880" i="36" l="1"/>
  <c r="H880" i="36"/>
  <c r="G881" i="36" s="1"/>
  <c r="D880" i="36"/>
  <c r="F880" i="36" l="1"/>
  <c r="C881" i="36"/>
  <c r="J880" i="36" l="1"/>
  <c r="E881" i="36"/>
  <c r="H881" i="36" l="1"/>
  <c r="G882" i="36" s="1"/>
  <c r="I881" i="36"/>
  <c r="D881" i="36"/>
  <c r="F881" i="36" l="1"/>
  <c r="C882" i="36"/>
  <c r="J881" i="36" l="1"/>
  <c r="E882" i="36"/>
  <c r="H882" i="36" l="1"/>
  <c r="G883" i="36" s="1"/>
  <c r="I882" i="36"/>
  <c r="D882" i="36"/>
  <c r="F882" i="36" l="1"/>
  <c r="C883" i="36"/>
  <c r="J882" i="36" l="1"/>
  <c r="E883" i="36"/>
  <c r="I883" i="36" l="1"/>
  <c r="H883" i="36"/>
  <c r="G884" i="36" s="1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H889" i="36" l="1"/>
  <c r="G890" i="36" s="1"/>
  <c r="I889" i="36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I892" i="36" l="1"/>
  <c r="H892" i="36"/>
  <c r="G893" i="36" s="1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H894" i="36" l="1"/>
  <c r="G895" i="36" s="1"/>
  <c r="I894" i="36"/>
  <c r="D894" i="36"/>
  <c r="F894" i="36" l="1"/>
  <c r="C895" i="36"/>
  <c r="J894" i="36" l="1"/>
  <c r="E895" i="36"/>
  <c r="I895" i="36" l="1"/>
  <c r="H895" i="36"/>
  <c r="G896" i="36" s="1"/>
  <c r="D895" i="36"/>
  <c r="F895" i="36" l="1"/>
  <c r="C896" i="36"/>
  <c r="J895" i="36" l="1"/>
  <c r="E896" i="36"/>
  <c r="I896" i="36" l="1"/>
  <c r="H896" i="36"/>
  <c r="G897" i="36" s="1"/>
  <c r="D896" i="36"/>
  <c r="F896" i="36" l="1"/>
  <c r="C897" i="36"/>
  <c r="J896" i="36" l="1"/>
  <c r="E897" i="36"/>
  <c r="H897" i="36" l="1"/>
  <c r="G898" i="36" s="1"/>
  <c r="I897" i="36"/>
  <c r="D897" i="36"/>
  <c r="F897" i="36" l="1"/>
  <c r="C898" i="36"/>
  <c r="J897" i="36" l="1"/>
  <c r="E898" i="36"/>
  <c r="H898" i="36" l="1"/>
  <c r="G899" i="36" s="1"/>
  <c r="I898" i="36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I900" i="36" l="1"/>
  <c r="H900" i="36"/>
  <c r="G901" i="36" s="1"/>
  <c r="D900" i="36"/>
  <c r="F900" i="36" l="1"/>
  <c r="C901" i="36"/>
  <c r="J900" i="36" l="1"/>
  <c r="E901" i="36"/>
  <c r="I901" i="36" l="1"/>
  <c r="H901" i="36"/>
  <c r="G902" i="36" s="1"/>
  <c r="D901" i="36"/>
  <c r="F901" i="36" l="1"/>
  <c r="C902" i="36"/>
  <c r="J901" i="36" l="1"/>
  <c r="E902" i="36"/>
  <c r="H902" i="36" l="1"/>
  <c r="G903" i="36" s="1"/>
  <c r="I902" i="36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H905" i="36" l="1"/>
  <c r="G906" i="36" s="1"/>
  <c r="I905" i="36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I907" i="36" l="1"/>
  <c r="H907" i="36"/>
  <c r="G908" i="36" s="1"/>
  <c r="D907" i="36"/>
  <c r="F907" i="36" l="1"/>
  <c r="C908" i="36"/>
  <c r="J907" i="36" l="1"/>
  <c r="E908" i="36"/>
  <c r="I908" i="36" l="1"/>
  <c r="H908" i="36"/>
  <c r="G909" i="36" s="1"/>
  <c r="D908" i="36"/>
  <c r="F908" i="36" l="1"/>
  <c r="C909" i="36"/>
  <c r="J908" i="36" l="1"/>
  <c r="E909" i="36"/>
  <c r="H909" i="36" l="1"/>
  <c r="G910" i="36" s="1"/>
  <c r="I909" i="36"/>
  <c r="D909" i="36"/>
  <c r="F909" i="36" l="1"/>
  <c r="C910" i="36"/>
  <c r="J909" i="36" l="1"/>
  <c r="E910" i="36"/>
  <c r="H910" i="36" l="1"/>
  <c r="G911" i="36" s="1"/>
  <c r="I910" i="36"/>
  <c r="D910" i="36"/>
  <c r="F910" i="36" l="1"/>
  <c r="C911" i="36"/>
  <c r="J910" i="36" l="1"/>
  <c r="E911" i="36"/>
  <c r="I911" i="36" l="1"/>
  <c r="H911" i="36"/>
  <c r="G912" i="36" s="1"/>
  <c r="D911" i="36"/>
  <c r="F911" i="36" l="1"/>
  <c r="C912" i="36"/>
  <c r="J911" i="36" l="1"/>
  <c r="E912" i="36"/>
  <c r="I912" i="36" l="1"/>
  <c r="H912" i="36"/>
  <c r="G913" i="36" s="1"/>
  <c r="D912" i="36"/>
  <c r="F912" i="36" l="1"/>
  <c r="C913" i="36"/>
  <c r="J912" i="36" l="1"/>
  <c r="E913" i="36"/>
  <c r="H913" i="36" l="1"/>
  <c r="G914" i="36" s="1"/>
  <c r="I913" i="36"/>
  <c r="D913" i="36"/>
  <c r="F913" i="36" l="1"/>
  <c r="C914" i="36"/>
  <c r="J913" i="36" l="1"/>
  <c r="E914" i="36"/>
  <c r="H914" i="36" l="1"/>
  <c r="G915" i="36" s="1"/>
  <c r="I914" i="36"/>
  <c r="D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D916" i="36" l="1"/>
  <c r="H916" i="36"/>
  <c r="G917" i="36" s="1"/>
  <c r="I916" i="36"/>
  <c r="F916" i="36" l="1"/>
  <c r="C917" i="36"/>
  <c r="J916" i="36" l="1"/>
  <c r="E917" i="36"/>
  <c r="I917" i="36" l="1"/>
  <c r="H917" i="36"/>
  <c r="G918" i="36" s="1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I920" i="36" l="1"/>
  <c r="H920" i="36"/>
  <c r="G921" i="36" s="1"/>
  <c r="D920" i="36"/>
  <c r="F920" i="36" l="1"/>
  <c r="C921" i="36"/>
  <c r="J920" i="36" l="1"/>
  <c r="E921" i="36"/>
  <c r="H921" i="36" l="1"/>
  <c r="G922" i="36" s="1"/>
  <c r="I921" i="36"/>
  <c r="D921" i="36"/>
  <c r="F921" i="36" l="1"/>
  <c r="C922" i="36"/>
  <c r="J921" i="36" l="1"/>
  <c r="E922" i="36"/>
  <c r="H922" i="36" l="1"/>
  <c r="G923" i="36" s="1"/>
  <c r="I922" i="36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I924" i="36" l="1"/>
  <c r="H924" i="36"/>
  <c r="G925" i="36" s="1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H926" i="36" l="1"/>
  <c r="G927" i="36" s="1"/>
  <c r="I926" i="36"/>
  <c r="D926" i="36"/>
  <c r="F926" i="36" l="1"/>
  <c r="C927" i="36"/>
  <c r="J926" i="36" l="1"/>
  <c r="E927" i="36"/>
  <c r="I927" i="36" l="1"/>
  <c r="H927" i="36"/>
  <c r="G928" i="36" s="1"/>
  <c r="D927" i="36"/>
  <c r="F927" i="36" l="1"/>
  <c r="C928" i="36"/>
  <c r="J927" i="36" l="1"/>
  <c r="E928" i="36"/>
  <c r="I928" i="36" l="1"/>
  <c r="H928" i="36"/>
  <c r="G929" i="36" s="1"/>
  <c r="D928" i="36"/>
  <c r="F928" i="36" l="1"/>
  <c r="C929" i="36"/>
  <c r="J928" i="36" l="1"/>
  <c r="E929" i="36"/>
  <c r="H929" i="36" l="1"/>
  <c r="G930" i="36" s="1"/>
  <c r="I929" i="36"/>
  <c r="D929" i="36"/>
  <c r="F929" i="36" l="1"/>
  <c r="C930" i="36"/>
  <c r="J929" i="36" l="1"/>
  <c r="E930" i="36"/>
  <c r="H930" i="36" l="1"/>
  <c r="G931" i="36" s="1"/>
  <c r="I930" i="36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I932" i="36" l="1"/>
  <c r="H932" i="36"/>
  <c r="G933" i="36" s="1"/>
  <c r="D932" i="36"/>
  <c r="F932" i="36" l="1"/>
  <c r="C933" i="36"/>
  <c r="J932" i="36" l="1"/>
  <c r="E933" i="36"/>
  <c r="I933" i="36" l="1"/>
  <c r="H933" i="36"/>
  <c r="G934" i="36" s="1"/>
  <c r="D933" i="36"/>
  <c r="F933" i="36" l="1"/>
  <c r="C934" i="36"/>
  <c r="J933" i="36" l="1"/>
  <c r="E934" i="36"/>
  <c r="H934" i="36" l="1"/>
  <c r="G935" i="36" s="1"/>
  <c r="I934" i="36"/>
  <c r="D934" i="36"/>
  <c r="F934" i="36" l="1"/>
  <c r="C935" i="36"/>
  <c r="J934" i="36" l="1"/>
  <c r="E935" i="36"/>
  <c r="H935" i="36" l="1"/>
  <c r="G936" i="36" s="1"/>
  <c r="I935" i="36"/>
  <c r="D935" i="36"/>
  <c r="F935" i="36" l="1"/>
  <c r="C936" i="36"/>
  <c r="J935" i="36" l="1"/>
  <c r="E936" i="36"/>
  <c r="D936" i="36" l="1"/>
  <c r="I936" i="36"/>
  <c r="H936" i="36"/>
  <c r="G937" i="36" s="1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I938" i="36" l="1"/>
  <c r="H938" i="36"/>
  <c r="G939" i="36" s="1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H942" i="36" l="1"/>
  <c r="G943" i="36" s="1"/>
  <c r="I942" i="36"/>
  <c r="D942" i="36"/>
  <c r="F942" i="36" l="1"/>
  <c r="C943" i="36"/>
  <c r="J942" i="36" l="1"/>
  <c r="E943" i="36"/>
  <c r="I943" i="36" l="1"/>
  <c r="H943" i="36"/>
  <c r="G944" i="36" s="1"/>
  <c r="D943" i="36"/>
  <c r="F943" i="36" l="1"/>
  <c r="C944" i="36"/>
  <c r="J943" i="36" l="1"/>
  <c r="E944" i="36"/>
  <c r="I944" i="36" l="1"/>
  <c r="H944" i="36"/>
  <c r="G945" i="36" s="1"/>
  <c r="D944" i="36"/>
  <c r="F944" i="36" l="1"/>
  <c r="C945" i="36"/>
  <c r="J944" i="36" l="1"/>
  <c r="E945" i="36"/>
  <c r="H945" i="36" l="1"/>
  <c r="G946" i="36" s="1"/>
  <c r="I945" i="36"/>
  <c r="D945" i="36"/>
  <c r="F945" i="36" l="1"/>
  <c r="C946" i="36"/>
  <c r="J945" i="36" l="1"/>
  <c r="E946" i="36"/>
  <c r="H946" i="36" l="1"/>
  <c r="G947" i="36" s="1"/>
  <c r="I946" i="36"/>
  <c r="D946" i="36"/>
  <c r="F946" i="36" l="1"/>
  <c r="C947" i="36"/>
  <c r="J946" i="36" l="1"/>
  <c r="E947" i="36"/>
  <c r="I947" i="36" l="1"/>
  <c r="H947" i="36"/>
  <c r="G948" i="36" s="1"/>
  <c r="D947" i="36"/>
  <c r="F947" i="36" l="1"/>
  <c r="C948" i="36"/>
  <c r="J947" i="36" l="1"/>
  <c r="E948" i="36"/>
  <c r="I948" i="36" l="1"/>
  <c r="H948" i="36"/>
  <c r="G949" i="36" s="1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H950" i="36" l="1"/>
  <c r="G951" i="36" s="1"/>
  <c r="I950" i="36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H953" i="36" l="1"/>
  <c r="G954" i="36" s="1"/>
  <c r="I953" i="36"/>
  <c r="D953" i="36"/>
  <c r="F953" i="36" l="1"/>
  <c r="C954" i="36"/>
  <c r="J953" i="36" l="1"/>
  <c r="E954" i="36"/>
  <c r="I954" i="36" l="1"/>
  <c r="H954" i="36"/>
  <c r="G955" i="36" s="1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I959" i="36" l="1"/>
  <c r="H959" i="36"/>
  <c r="G960" i="36" s="1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H961" i="36" l="1"/>
  <c r="G962" i="36" s="1"/>
  <c r="I961" i="36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I965" i="36" l="1"/>
  <c r="H965" i="36"/>
  <c r="G966" i="36" s="1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H968" i="36" l="1"/>
  <c r="G969" i="36" s="1"/>
  <c r="I968" i="36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H971" i="36" l="1"/>
  <c r="G972" i="36" s="1"/>
  <c r="I971" i="36"/>
  <c r="D971" i="36"/>
  <c r="F971" i="36" l="1"/>
  <c r="C972" i="36"/>
  <c r="J971" i="36" l="1"/>
  <c r="E972" i="36"/>
  <c r="I972" i="36" l="1"/>
  <c r="H972" i="36"/>
  <c r="G973" i="36" s="1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H976" i="36" l="1"/>
  <c r="G977" i="36" s="1"/>
  <c r="I976" i="36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I990" i="36" l="1"/>
  <c r="H990" i="36"/>
  <c r="G991" i="36" s="1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H996" i="36" l="1"/>
  <c r="G997" i="36" s="1"/>
  <c r="I996" i="36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I1000" i="36" l="1"/>
  <c r="H1000" i="36"/>
  <c r="G1001" i="36" s="1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H1004" i="36" l="1"/>
  <c r="G1005" i="36" s="1"/>
  <c r="I1004" i="36"/>
  <c r="D1004" i="36"/>
  <c r="F1004" i="36" l="1"/>
  <c r="C1005" i="36"/>
  <c r="J1004" i="36" l="1"/>
  <c r="E1005" i="36"/>
  <c r="I1005" i="36" l="1"/>
  <c r="H1005" i="36"/>
  <c r="G1006" i="36" s="1"/>
  <c r="D1005" i="36"/>
  <c r="F1005" i="36" l="1"/>
  <c r="C1006" i="36"/>
  <c r="J1005" i="36" l="1"/>
  <c r="E1006" i="36"/>
  <c r="I1006" i="36" l="1"/>
  <c r="H1006" i="36"/>
  <c r="G1007" i="36" s="1"/>
  <c r="D1006" i="36"/>
  <c r="F1006" i="36" l="1"/>
  <c r="C1007" i="36"/>
  <c r="J1006" i="36" l="1"/>
  <c r="E1007" i="36"/>
  <c r="I1007" i="36" l="1"/>
  <c r="H1007" i="36"/>
  <c r="D1007" i="36"/>
  <c r="F1007" i="36" l="1"/>
  <c r="J1007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<sst xmlns="http://schemas.openxmlformats.org/spreadsheetml/2006/main" count="30678" uniqueCount="727">
  <si>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</si>
  <si>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</si>
  <si>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</si>
  <si>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</si>
  <si>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</si>
  <si>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</si>
  <si>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</si>
  <si>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</si>
  <si>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</si>
  <si>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</si>
  <si>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</si>
  <si>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</si>
  <si>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</si>
  <si>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</si>
  <si>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</si>
  <si>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</si>
  <si>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</si>
  <si>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</si>
  <si>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</si>
  <si>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</si>
  <si>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</si>
  <si>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</si>
  <si>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</si>
  <si>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</si>
  <si>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</si>
  <si>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</si>
  <si>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</si>
  <si>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</si>
  <si>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</si>
  <si>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</si>
  <si>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</si>
  <si>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</si>
  <si>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</si>
  <si>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</si>
  <si>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</si>
  <si>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</si>
  <si>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</si>
  <si>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</si>
  <si>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</si>
  <si>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</si>
  <si>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</si>
  <si>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</si>
  <si>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</si>
  <si>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</si>
  <si>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</si>
  <si>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</si>
  <si>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</si>
  <si>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</si>
  <si>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</si>
  <si>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</si>
  <si>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</si>
  <si>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</si>
  <si>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</si>
  <si>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</si>
  <si>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</si>
  <si>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</si>
  <si>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</si>
  <si>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</si>
  <si>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</si>
  <si>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</si>
  <si>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</si>
  <si>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</si>
  <si>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</si>
  <si>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</si>
  <si>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</si>
  <si>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</si>
  <si>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</si>
  <si>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</si>
  <si>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</si>
  <si>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</si>
  <si>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</si>
  <si>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</si>
  <si>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</si>
  <si>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</si>
  <si>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</si>
  <si>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</si>
  <si>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</si>
  <si>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</si>
  <si>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</si>
  <si>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</si>
  <si>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</si>
  <si>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</si>
  <si>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</si>
  <si>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</si>
  <si>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</si>
  <si>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</si>
  <si>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</si>
  <si>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</si>
  <si>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</si>
  <si>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</si>
  <si>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</si>
  <si>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</si>
  <si>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</si>
  <si>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</si>
  <si>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</si>
  <si>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</si>
  <si>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</si>
  <si>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</si>
  <si>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</si>
  <si>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</si>
  <si>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</si>
  <si>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</si>
  <si>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</si>
  <si>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</si>
  <si>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</si>
  <si>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</si>
  <si>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</si>
  <si>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</si>
  <si>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</si>
  <si>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</si>
  <si>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</si>
  <si>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</si>
  <si>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</si>
  <si>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</si>
  <si>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</si>
  <si>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</si>
  <si>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</si>
  <si>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</si>
  <si>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</si>
  <si>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</si>
  <si>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</si>
  <si>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</si>
  <si>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</si>
  <si>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</si>
  <si>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</si>
  <si>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</si>
  <si>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https://www.baselland.ch/politik-und-behorden/direktionen/volkswirtschafts-und-gesundheitsdirektion/medienmitteilungen/update-131-bestaetigte-faelle-in-basel-landschaft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</si>
  <si>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</si>
  <si>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</si>
  <si>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</si>
  <si>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</si>
  <si>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</si>
  <si>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</si>
  <si>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</si>
  <si>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</si>
  <si>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</si>
  <si>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</si>
  <si>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</si>
  <si>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</si>
  <si>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</si>
  <si>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</si>
  <si>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</si>
  <si>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</si>
  <si>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</si>
  <si>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</si>
  <si>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</si>
  <si>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</si>
  <si>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</si>
  <si>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</si>
  <si>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</si>
  <si>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</si>
  <si>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</si>
  <si>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</si>
  <si>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</si>
  <si>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</si>
  <si>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</si>
  <si>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</si>
  <si>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</si>
  <si>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</si>
  <si>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</si>
  <si>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</si>
  <si>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</si>
  <si>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</si>
  <si>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</si>
  <si>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</si>
  <si>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</si>
  <si>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</si>
  <si>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</si>
  <si>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</si>
  <si>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</si>
  <si>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</si>
  <si>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</si>
  <si>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</si>
  <si>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</si>
  <si>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</si>
  <si>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</si>
  <si>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</si>
  <si>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</si>
  <si>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</si>
  <si>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</si>
  <si>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</si>
  <si>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</si>
  <si>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</si>
  <si>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</si>
  <si>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</si>
  <si>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</si>
  <si>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</si>
  <si>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</si>
  <si>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</si>
  <si>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</si>
  <si>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</si>
  <si>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</si>
  <si>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</si>
  <si>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</si>
  <si>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</si>
  <si>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</si>
  <si>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</si>
  <si>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</si>
  <si>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</si>
  <si>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</si>
  <si>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</si>
  <si>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</si>
  <si>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</si>
  <si>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Index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</si>
  <si>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</si>
  <si>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</si>
  <si>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</si>
  <si>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</si>
  <si>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</si>
  <si>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</si>
  <si>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</si>
  <si>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</si>
  <si>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</si>
  <si>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</si>
  <si>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</si>
  <si>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</si>
  <si>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</si>
  <si>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</si>
  <si>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</si>
  <si>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</si>
  <si>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</si>
  <si>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</si>
  <si>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</si>
  <si>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</si>
  <si>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</si>
  <si>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</si>
  <si>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</si>
  <si>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</si>
  <si>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</si>
  <si>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</si>
  <si>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</si>
  <si>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</si>
  <si>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</si>
  <si>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</si>
  <si>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</si>
  <si>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</si>
  <si>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</si>
  <si>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</si>
  <si>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</si>
  <si>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</si>
  <si>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</si>
  <si>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</si>
  <si>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</si>
  <si>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</si>
  <si>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</si>
  <si>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</si>
  <si>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</si>
  <si>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</si>
  <si>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</si>
  <si>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</si>
  <si>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</si>
  <si>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</si>
  <si>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</si>
  <si>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</si>
  <si>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</si>
  <si>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</si>
  <si>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</si>
  <si>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</si>
  <si>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</si>
  <si>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</si>
  <si>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</si>
  <si>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</si>
  <si>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</si>
  <si>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</si>
  <si>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</si>
  <si>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</si>
  <si>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</si>
  <si>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29.02.2020</t>
  </si>
  <si>
    <t>13</t>
  </si>
  <si>
    <t>42</t>
  </si>
  <si>
    <t>11</t>
  </si>
  <si>
    <t>37</t>
  </si>
  <si>
    <t>01.03.2020</t>
  </si>
  <si>
    <t>53</t>
  </si>
  <si>
    <t>02.03.2020</t>
  </si>
  <si>
    <t>31</t>
  </si>
  <si>
    <t>84</t>
  </si>
  <si>
    <t>14</t>
  </si>
  <si>
    <t>60</t>
  </si>
  <si>
    <t>03.03.2020</t>
  </si>
  <si>
    <t>33</t>
  </si>
  <si>
    <t>117</t>
  </si>
  <si>
    <t>04.03.2020</t>
  </si>
  <si>
    <t>05.03.2020</t>
  </si>
  <si>
    <t>61</t>
  </si>
  <si>
    <t>15</t>
  </si>
  <si>
    <t>06.03.2020</t>
  </si>
  <si>
    <t>73</t>
  </si>
  <si>
    <t>0</t>
  </si>
  <si>
    <t>07.03.2020</t>
  </si>
  <si>
    <t>49</t>
  </si>
  <si>
    <t>08.03.2020</t>
  </si>
  <si>
    <t>68</t>
  </si>
  <si>
    <t>09.03.2020</t>
  </si>
  <si>
    <t>193</t>
  </si>
  <si>
    <t>30</t>
  </si>
  <si>
    <t>10.03.2020</t>
  </si>
  <si>
    <t>11.03.2020</t>
  </si>
  <si>
    <t>45</t>
  </si>
  <si>
    <t>3</t>
  </si>
  <si>
    <t>12.03.2020</t>
  </si>
  <si>
    <t>13.03.2020</t>
  </si>
  <si>
    <t>14.03.2020</t>
  </si>
  <si>
    <t>15.03.2020</t>
  </si>
  <si>
    <t>16.03.2020</t>
  </si>
  <si>
    <t>32</t>
  </si>
  <si>
    <t>17.03.2020</t>
  </si>
  <si>
    <t>18.03.2020</t>
  </si>
  <si>
    <t>19.03.2020</t>
  </si>
  <si>
    <t>20.03.2020</t>
  </si>
  <si>
    <t>21.03.2020</t>
  </si>
  <si>
    <t>695</t>
  </si>
  <si>
    <t>22.03.2020</t>
  </si>
  <si>
    <t>16</t>
  </si>
  <si>
    <t>23.03.2020</t>
  </si>
  <si>
    <t>22</t>
  </si>
  <si>
    <t>24.03.2020</t>
  </si>
  <si>
    <t>25.03.2020</t>
  </si>
  <si>
    <t>26.03.2020</t>
  </si>
  <si>
    <t>27.03.2020</t>
  </si>
  <si>
    <t>28.03.2020</t>
  </si>
  <si>
    <t>54</t>
  </si>
  <si>
    <t>29.03.2020</t>
  </si>
  <si>
    <t>435</t>
  </si>
  <si>
    <t>30.03.2020</t>
  </si>
  <si>
    <t>56</t>
  </si>
  <si>
    <t>31.03.2020</t>
  </si>
  <si>
    <t>01.04.2020</t>
  </si>
  <si>
    <t>51</t>
  </si>
  <si>
    <t>02.04.2020</t>
  </si>
  <si>
    <t>03.04.2020</t>
  </si>
  <si>
    <t>04.04.2020</t>
  </si>
  <si>
    <t>05.04.2020</t>
  </si>
  <si>
    <t>44</t>
  </si>
  <si>
    <t>06.04.2020</t>
  </si>
  <si>
    <t>07.04.2020</t>
  </si>
  <si>
    <t>38</t>
  </si>
  <si>
    <t>52</t>
  </si>
  <si>
    <t>08.04.2020</t>
  </si>
  <si>
    <t>09.04.2020</t>
  </si>
  <si>
    <t>10.04.2020</t>
  </si>
  <si>
    <t>11.04.2020</t>
  </si>
  <si>
    <t>260</t>
  </si>
  <si>
    <t>27</t>
  </si>
  <si>
    <t>12.04.2020</t>
  </si>
  <si>
    <t>220</t>
  </si>
  <si>
    <t>13.04.2020</t>
  </si>
  <si>
    <t>14.04.2020</t>
  </si>
  <si>
    <t>15.04.2020</t>
  </si>
  <si>
    <t>16.04.2020</t>
  </si>
  <si>
    <t>17.04.2020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</si>
  <si>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</si>
  <si>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</si>
  <si>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</si>
  <si>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</si>
  <si>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</si>
  <si>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</si>
  <si>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</si>
  <si>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</si>
  <si>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</si>
  <si>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</si>
  <si>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</si>
  <si>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</si>
  <si>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</si>
  <si>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</si>
  <si>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</si>
  <si>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</si>
  <si>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</si>
  <si>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</si>
  <si>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</si>
  <si>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</si>
  <si>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</si>
  <si>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</si>
  <si>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</si>
  <si>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</si>
  <si>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</si>
  <si>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</si>
  <si>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</si>
  <si>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</si>
  <si>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</si>
  <si>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</si>
  <si>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315</t>
  </si>
  <si>
    <t>19.04.2020</t>
  </si>
  <si>
    <t>20.04.2020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</si>
  <si>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</si>
  <si>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</si>
  <si>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</si>
  <si>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</si>
  <si>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62</t>
  </si>
  <si>
    <t>121</t>
  </si>
  <si>
    <t>1308</t>
  </si>
  <si>
    <t>57</t>
  </si>
  <si>
    <t>927</t>
  </si>
  <si>
    <t>21.04.2020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</si>
  <si>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</si>
  <si>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</si>
  <si>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</si>
  <si>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</si>
  <si>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</si>
  <si>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</si>
  <si>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</si>
  <si>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</si>
  <si>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ncumul_removed</t>
  </si>
  <si>
    <t>index</t>
  </si>
  <si>
    <t>88</t>
  </si>
  <si>
    <t>103</t>
  </si>
  <si>
    <t>47</t>
  </si>
  <si>
    <t>422</t>
  </si>
  <si>
    <t>114</t>
  </si>
  <si>
    <t>1216</t>
  </si>
  <si>
    <t>247</t>
  </si>
  <si>
    <t>28</t>
  </si>
  <si>
    <t>22.04.2020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</si>
  <si>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</si>
  <si>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</si>
  <si>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</si>
  <si>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R2</t>
  </si>
  <si>
    <t>model</t>
  </si>
  <si>
    <t>26</t>
  </si>
  <si>
    <t>76</t>
  </si>
  <si>
    <t>148</t>
  </si>
  <si>
    <t>178</t>
  </si>
  <si>
    <t>211</t>
  </si>
  <si>
    <t>34</t>
  </si>
  <si>
    <t>63</t>
  </si>
  <si>
    <t>101</t>
  </si>
  <si>
    <t>139</t>
  </si>
  <si>
    <t>722</t>
  </si>
  <si>
    <t>1139</t>
  </si>
  <si>
    <t>23.04.2020</t>
  </si>
  <si>
    <t>Endend</t>
  </si>
  <si>
    <t>Alter</t>
  </si>
  <si>
    <t>Woche</t>
  </si>
  <si>
    <t>untGrenze</t>
  </si>
  <si>
    <t>Erwartung</t>
  </si>
  <si>
    <t>obeGrenze</t>
  </si>
  <si>
    <t>hochrechnung</t>
  </si>
  <si>
    <t>0-64</t>
  </si>
  <si>
    <t>65+</t>
  </si>
  <si>
    <t>end_date</t>
  </si>
  <si>
    <t>week</t>
  </si>
  <si>
    <t>loli_death</t>
  </si>
  <si>
    <t>mean_death</t>
  </si>
  <si>
    <t>hili_death</t>
  </si>
  <si>
    <t>case_death</t>
  </si>
  <si>
    <t>excess_death</t>
  </si>
  <si>
    <t>difference</t>
  </si>
  <si>
    <t>cumul_excess_deaths</t>
  </si>
  <si>
    <t>cumul_corona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</si>
  <si>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</si>
  <si>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</si>
  <si>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</si>
  <si>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</si>
  <si>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</si>
  <si>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</si>
  <si>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</si>
  <si>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</si>
  <si>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</si>
  <si>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432</t>
  </si>
  <si>
    <t>549</t>
  </si>
  <si>
    <t>1309</t>
  </si>
  <si>
    <t>85</t>
  </si>
  <si>
    <t>46</t>
  </si>
  <si>
    <t>35</t>
  </si>
  <si>
    <t>20</t>
  </si>
  <si>
    <t>149</t>
  </si>
  <si>
    <t>24.04.2020</t>
  </si>
  <si>
    <t>offset</t>
  </si>
  <si>
    <t>scale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</si>
  <si>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</si>
  <si>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</si>
  <si>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</si>
  <si>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</si>
  <si>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</si>
  <si>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</si>
  <si>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125</t>
  </si>
  <si>
    <t>132</t>
  </si>
  <si>
    <t>120</t>
  </si>
  <si>
    <t>10760</t>
  </si>
  <si>
    <t>1242</t>
  </si>
  <si>
    <t>12002</t>
  </si>
  <si>
    <t>1074</t>
  </si>
  <si>
    <t>13076</t>
  </si>
  <si>
    <t>116</t>
  </si>
  <si>
    <t>40</t>
  </si>
  <si>
    <t>878</t>
  </si>
  <si>
    <t>71</t>
  </si>
  <si>
    <t>278</t>
  </si>
  <si>
    <t>922</t>
  </si>
  <si>
    <t>716</t>
  </si>
  <si>
    <t>805</t>
  </si>
  <si>
    <t>48</t>
  </si>
  <si>
    <t>329</t>
  </si>
  <si>
    <t>1118</t>
  </si>
  <si>
    <t>316</t>
  </si>
  <si>
    <t>161</t>
  </si>
  <si>
    <t>25.04.2020</t>
  </si>
  <si>
    <t>26.04.2020</t>
  </si>
  <si>
    <t>27.04.2020</t>
  </si>
  <si>
    <t>28.04.2020</t>
  </si>
  <si>
    <t>current_infected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</si>
  <si>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</si>
  <si>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</si>
  <si>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</si>
  <si>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</si>
  <si>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</si>
  <si>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https://www.jura.ch/Htdocs/Files/v/34329.xlsx/Departements/CHA/SIC/Carrousel/Coronavirus/Cornavirus/Chiffres/donnees_04_05.xlsx?download=1</t>
  </si>
  <si>
    <t>https://www.vs.ch/documents/6756452/7008787/2020%2004%2029%20Sit%20Epid%20-%20%C3%89tat%20Stand</t>
  </si>
  <si>
    <t>https://www.gl.ch/public/upload/assets/27992/COVID-19_Fallzahlen_Kanton_Glarus.xlsx</t>
  </si>
  <si>
    <t>https://www.fr.ch/sites/default/files/2020-05/statistiques_situation_FR_0405.xlsx</t>
  </si>
  <si>
    <t>https://sh.ch/CMS/get/file/717b1809-6cae-4f88-8126-5f4b13f67490</t>
  </si>
  <si>
    <t>https://www.gr.ch/DE/institutionen/verwaltung/djsg/ga/coronavirus/_layouts/15/GenericDataFeed/feed.aspx?PageID=26&amp;ID=g_1175d522_e609_4287_93af_d14c9efd5218&amp;FORMAT=JSONRAW</t>
  </si>
  <si>
    <t>https://www.sz.ch/public/upload/assets/46435/COVID-19_Fallzahlen_Kanton_Schwyz.xlsx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</si>
  <si>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</si>
  <si>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</si>
  <si>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</si>
  <si>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</si>
  <si>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</si>
  <si>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https://www.vs.ch/documents/6756452/7008787/2020%2004%2030%20Sit%20Epid%20-%20%C3%89tat%20Stand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</si>
  <si>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</si>
  <si>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</si>
  <si>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</si>
  <si>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https://www.vs.ch/documents/6756452/7008787/2020%2005%2001%20Sit%20Epid%20-%20%C3%89tat%20Stand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</si>
  <si>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</si>
  <si>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</si>
  <si>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https://www.vs.ch/documents/6756452/7008787/2020%2005%2002%20Sit%20Epid%20-%20%C3%89tat%20Stand</t>
  </si>
  <si>
    <t>https://www.regierung.li/media/attachments/231-corona-samstag-keine-neuen-faelle-0502.pdf?t=637240398540917983</t>
  </si>
  <si>
    <t>https://www.vs.ch/documents/6756452/7008787/2020%2005%2003%20Sit%20Epid%20-%20%C3%89tat%20Stand</t>
  </si>
  <si>
    <t>https://www.regierung.li/de/mitteilungen/223445/?typ=news</t>
  </si>
  <si>
    <t>https://www.vs.ch/documents/6756452/7008787/2020%2005%2004%20Sit%20Epid%20-%20%C3%89tat%20Stand</t>
  </si>
  <si>
    <t>Daten des Coronavirussituationsberichts, Stand 2020-05-05 08:00 Uhr</t>
  </si>
  <si>
    <t>87</t>
  </si>
  <si>
    <t>180</t>
  </si>
  <si>
    <t>242</t>
  </si>
  <si>
    <t>364</t>
  </si>
  <si>
    <t>625</t>
  </si>
  <si>
    <t>836</t>
  </si>
  <si>
    <t>218</t>
  </si>
  <si>
    <t>335</t>
  </si>
  <si>
    <t>1171</t>
  </si>
  <si>
    <t>264</t>
  </si>
  <si>
    <t>357</t>
  </si>
  <si>
    <t>1528</t>
  </si>
  <si>
    <t>433</t>
  </si>
  <si>
    <t>1961</t>
  </si>
  <si>
    <t>368</t>
  </si>
  <si>
    <t>420</t>
  </si>
  <si>
    <t>2381</t>
  </si>
  <si>
    <t>431</t>
  </si>
  <si>
    <t>327</t>
  </si>
  <si>
    <t>2708</t>
  </si>
  <si>
    <t>485</t>
  </si>
  <si>
    <t>1066</t>
  </si>
  <si>
    <t>3774</t>
  </si>
  <si>
    <t>599</t>
  </si>
  <si>
    <t>1084</t>
  </si>
  <si>
    <t>4858</t>
  </si>
  <si>
    <t>96</t>
  </si>
  <si>
    <t>6074</t>
  </si>
  <si>
    <t>110</t>
  </si>
  <si>
    <t>834</t>
  </si>
  <si>
    <t>6908</t>
  </si>
  <si>
    <t>906</t>
  </si>
  <si>
    <t>1145</t>
  </si>
  <si>
    <t>8053</t>
  </si>
  <si>
    <t>126</t>
  </si>
  <si>
    <t>1032</t>
  </si>
  <si>
    <t>8748</t>
  </si>
  <si>
    <t>107</t>
  </si>
  <si>
    <t>9297</t>
  </si>
  <si>
    <t>128</t>
  </si>
  <si>
    <t>1267</t>
  </si>
  <si>
    <t>1463</t>
  </si>
  <si>
    <t>1415</t>
  </si>
  <si>
    <t>172</t>
  </si>
  <si>
    <t>1587</t>
  </si>
  <si>
    <t>158</t>
  </si>
  <si>
    <t>188</t>
  </si>
  <si>
    <t>1775</t>
  </si>
  <si>
    <t>195</t>
  </si>
  <si>
    <t>14194</t>
  </si>
  <si>
    <t>1933</t>
  </si>
  <si>
    <t>232</t>
  </si>
  <si>
    <t>15503</t>
  </si>
  <si>
    <t>201</t>
  </si>
  <si>
    <t>2134</t>
  </si>
  <si>
    <t>263</t>
  </si>
  <si>
    <t>16225</t>
  </si>
  <si>
    <t>2251</t>
  </si>
  <si>
    <t>319</t>
  </si>
  <si>
    <t>16660</t>
  </si>
  <si>
    <t>2372</t>
  </si>
  <si>
    <t>17968</t>
  </si>
  <si>
    <t>151</t>
  </si>
  <si>
    <t>2523</t>
  </si>
  <si>
    <t>58</t>
  </si>
  <si>
    <t>1137</t>
  </si>
  <si>
    <t>19105</t>
  </si>
  <si>
    <t>2640</t>
  </si>
  <si>
    <t>41</t>
  </si>
  <si>
    <t>463</t>
  </si>
  <si>
    <t>1016</t>
  </si>
  <si>
    <t>20121</t>
  </si>
  <si>
    <t>2728</t>
  </si>
  <si>
    <t>519</t>
  </si>
  <si>
    <t>20999</t>
  </si>
  <si>
    <t>91</t>
  </si>
  <si>
    <t>2819</t>
  </si>
  <si>
    <t>576</t>
  </si>
  <si>
    <t>21926</t>
  </si>
  <si>
    <t>2890</t>
  </si>
  <si>
    <t>627</t>
  </si>
  <si>
    <t>487</t>
  </si>
  <si>
    <t>22413</t>
  </si>
  <si>
    <t>2938</t>
  </si>
  <si>
    <t>675</t>
  </si>
  <si>
    <t>22691</t>
  </si>
  <si>
    <t>2978</t>
  </si>
  <si>
    <t>720</t>
  </si>
  <si>
    <t>23613</t>
  </si>
  <si>
    <t>3041</t>
  </si>
  <si>
    <t>766</t>
  </si>
  <si>
    <t>24329</t>
  </si>
  <si>
    <t>3093</t>
  </si>
  <si>
    <t>819</t>
  </si>
  <si>
    <t>613</t>
  </si>
  <si>
    <t>24942</t>
  </si>
  <si>
    <t>3149</t>
  </si>
  <si>
    <t>872</t>
  </si>
  <si>
    <t>558</t>
  </si>
  <si>
    <t>25500</t>
  </si>
  <si>
    <t>3201</t>
  </si>
  <si>
    <t>43</t>
  </si>
  <si>
    <t>915</t>
  </si>
  <si>
    <t>310</t>
  </si>
  <si>
    <t>25810</t>
  </si>
  <si>
    <t>3233</t>
  </si>
  <si>
    <t>964</t>
  </si>
  <si>
    <t>26070</t>
  </si>
  <si>
    <t>36</t>
  </si>
  <si>
    <t>3269</t>
  </si>
  <si>
    <t>1006</t>
  </si>
  <si>
    <t>26290</t>
  </si>
  <si>
    <t>3298</t>
  </si>
  <si>
    <t>1038</t>
  </si>
  <si>
    <t>26537</t>
  </si>
  <si>
    <t>3325</t>
  </si>
  <si>
    <t>1070</t>
  </si>
  <si>
    <t>427</t>
  </si>
  <si>
    <t>26964</t>
  </si>
  <si>
    <t>3368</t>
  </si>
  <si>
    <t>1105</t>
  </si>
  <si>
    <t>27293</t>
  </si>
  <si>
    <t>3398</t>
  </si>
  <si>
    <t>318</t>
  </si>
  <si>
    <t>27611</t>
  </si>
  <si>
    <t>3429</t>
  </si>
  <si>
    <t>1175</t>
  </si>
  <si>
    <t>291</t>
  </si>
  <si>
    <t>27902</t>
  </si>
  <si>
    <t>3457</t>
  </si>
  <si>
    <t>1209</t>
  </si>
  <si>
    <t>28051</t>
  </si>
  <si>
    <t>3469</t>
  </si>
  <si>
    <t>1236</t>
  </si>
  <si>
    <t>28136</t>
  </si>
  <si>
    <t>18</t>
  </si>
  <si>
    <t>3487</t>
  </si>
  <si>
    <t>1254</t>
  </si>
  <si>
    <t>273</t>
  </si>
  <si>
    <t>28409</t>
  </si>
  <si>
    <t>3507</t>
  </si>
  <si>
    <t>1287</t>
  </si>
  <si>
    <t>214</t>
  </si>
  <si>
    <t>28623</t>
  </si>
  <si>
    <t>3524</t>
  </si>
  <si>
    <t>1316</t>
  </si>
  <si>
    <t>28784</t>
  </si>
  <si>
    <t>3542</t>
  </si>
  <si>
    <t>1337</t>
  </si>
  <si>
    <t>28998</t>
  </si>
  <si>
    <t>3547</t>
  </si>
  <si>
    <t>1363</t>
  </si>
  <si>
    <t>170</t>
  </si>
  <si>
    <t>29168</t>
  </si>
  <si>
    <t>3558</t>
  </si>
  <si>
    <t>1381</t>
  </si>
  <si>
    <t>86</t>
  </si>
  <si>
    <t>29254</t>
  </si>
  <si>
    <t>3570</t>
  </si>
  <si>
    <t>1402</t>
  </si>
  <si>
    <t>29317</t>
  </si>
  <si>
    <t>6</t>
  </si>
  <si>
    <t>3576</t>
  </si>
  <si>
    <t>1414</t>
  </si>
  <si>
    <t>182</t>
  </si>
  <si>
    <t>29499</t>
  </si>
  <si>
    <t>3587</t>
  </si>
  <si>
    <t>1435</t>
  </si>
  <si>
    <t>150</t>
  </si>
  <si>
    <t>29649</t>
  </si>
  <si>
    <t>3598</t>
  </si>
  <si>
    <t>1443</t>
  </si>
  <si>
    <t>29.04.2020</t>
  </si>
  <si>
    <t>29765</t>
  </si>
  <si>
    <t>3606</t>
  </si>
  <si>
    <t>1451</t>
  </si>
  <si>
    <t>30.04.2020</t>
  </si>
  <si>
    <t>29866</t>
  </si>
  <si>
    <t>3609</t>
  </si>
  <si>
    <t>1461</t>
  </si>
  <si>
    <t>01.05.2020</t>
  </si>
  <si>
    <t>81</t>
  </si>
  <si>
    <t>29947</t>
  </si>
  <si>
    <t>3611</t>
  </si>
  <si>
    <t>1469</t>
  </si>
  <si>
    <t>02.05.2020</t>
  </si>
  <si>
    <t>29990</t>
  </si>
  <si>
    <t>3613</t>
  </si>
  <si>
    <t>1475</t>
  </si>
  <si>
    <t>03.05.2020</t>
  </si>
  <si>
    <t>30006</t>
  </si>
  <si>
    <t>3614</t>
  </si>
  <si>
    <t>1479</t>
  </si>
  <si>
    <t>04.05.2020</t>
  </si>
  <si>
    <t>30009</t>
  </si>
  <si>
    <t>05.05.2020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</si>
</sst>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5" fontId="0" fillId="0" borderId="0" xfId="0" applyNumberFormat="1" applyAlignment="1">
      <alignment vertical="top" wrapText="1"/>
    </xf>
  </cellXfs>
  <cellStyles count="2">
    <cellStyle name="Link" xfId="1" builtinId="8"/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strCache>
            </c:strRef>
          </c:xVal>
          <c:yVal>
            <c:numRef>
              <c:f>Schweiz!$C$7:$C$100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27</c:v>
                </c:pt>
                <c:pt idx="5">
                  <c:v>36</c:v>
                </c:pt>
                <c:pt idx="6">
                  <c:v>54</c:v>
                </c:pt>
                <c:pt idx="7">
                  <c:v>78</c:v>
                </c:pt>
                <c:pt idx="8">
                  <c:v>103</c:v>
                </c:pt>
                <c:pt idx="9">
                  <c:v>163</c:v>
                </c:pt>
                <c:pt idx="10">
                  <c:v>218</c:v>
                </c:pt>
                <c:pt idx="11">
                  <c:v>282</c:v>
                </c:pt>
                <c:pt idx="12">
                  <c:v>344</c:v>
                </c:pt>
                <c:pt idx="13">
                  <c:v>426</c:v>
                </c:pt>
                <c:pt idx="14">
                  <c:v>622</c:v>
                </c:pt>
                <c:pt idx="15">
                  <c:v>859</c:v>
                </c:pt>
                <c:pt idx="16">
                  <c:v>1150</c:v>
                </c:pt>
                <c:pt idx="17">
                  <c:v>1513</c:v>
                </c:pt>
                <c:pt idx="18">
                  <c:v>1961</c:v>
                </c:pt>
                <c:pt idx="19">
                  <c:v>2323</c:v>
                </c:pt>
                <c:pt idx="20">
                  <c:v>3009</c:v>
                </c:pt>
                <c:pt idx="21">
                  <c:v>3828</c:v>
                </c:pt>
                <c:pt idx="22">
                  <c:v>4834</c:v>
                </c:pt>
                <c:pt idx="23">
                  <c:v>5875</c:v>
                </c:pt>
                <c:pt idx="24">
                  <c:v>7026</c:v>
                </c:pt>
                <c:pt idx="25">
                  <c:v>7793</c:v>
                </c:pt>
                <c:pt idx="26">
                  <c:v>8420</c:v>
                </c:pt>
                <c:pt idx="27">
                  <c:v>9796</c:v>
                </c:pt>
                <c:pt idx="28">
                  <c:v>10824</c:v>
                </c:pt>
                <c:pt idx="29">
                  <c:v>11955</c:v>
                </c:pt>
                <c:pt idx="30">
                  <c:v>13060</c:v>
                </c:pt>
                <c:pt idx="31">
                  <c:v>14401</c:v>
                </c:pt>
                <c:pt idx="32">
                  <c:v>15272</c:v>
                </c:pt>
                <c:pt idx="33">
                  <c:v>15914</c:v>
                </c:pt>
                <c:pt idx="34">
                  <c:v>16950</c:v>
                </c:pt>
                <c:pt idx="35">
                  <c:v>17868</c:v>
                </c:pt>
                <c:pt idx="36">
                  <c:v>18942</c:v>
                </c:pt>
                <c:pt idx="37">
                  <c:v>20008</c:v>
                </c:pt>
                <c:pt idx="38">
                  <c:v>20975</c:v>
                </c:pt>
                <c:pt idx="39">
                  <c:v>21581</c:v>
                </c:pt>
                <c:pt idx="40">
                  <c:v>21998</c:v>
                </c:pt>
                <c:pt idx="41">
                  <c:v>22670</c:v>
                </c:pt>
                <c:pt idx="42">
                  <c:v>23322</c:v>
                </c:pt>
                <c:pt idx="43">
                  <c:v>23992</c:v>
                </c:pt>
                <c:pt idx="44">
                  <c:v>24662</c:v>
                </c:pt>
                <c:pt idx="45">
                  <c:v>25111</c:v>
                </c:pt>
                <c:pt idx="46">
                  <c:v>25575</c:v>
                </c:pt>
                <c:pt idx="47">
                  <c:v>25849</c:v>
                </c:pt>
                <c:pt idx="48">
                  <c:v>26100</c:v>
                </c:pt>
                <c:pt idx="49">
                  <c:v>26421</c:v>
                </c:pt>
                <c:pt idx="50">
                  <c:v>26743</c:v>
                </c:pt>
                <c:pt idx="51">
                  <c:v>27043</c:v>
                </c:pt>
                <c:pt idx="52">
                  <c:v>27367</c:v>
                </c:pt>
                <c:pt idx="53">
                  <c:v>27653</c:v>
                </c:pt>
                <c:pt idx="54">
                  <c:v>27833</c:v>
                </c:pt>
                <c:pt idx="55">
                  <c:v>28031</c:v>
                </c:pt>
                <c:pt idx="56">
                  <c:v>28194</c:v>
                </c:pt>
                <c:pt idx="57">
                  <c:v>28395</c:v>
                </c:pt>
                <c:pt idx="58">
                  <c:v>28614</c:v>
                </c:pt>
                <c:pt idx="59">
                  <c:v>28806</c:v>
                </c:pt>
                <c:pt idx="60">
                  <c:v>28960</c:v>
                </c:pt>
                <c:pt idx="61">
                  <c:v>29057</c:v>
                </c:pt>
                <c:pt idx="62">
                  <c:v>29195</c:v>
                </c:pt>
                <c:pt idx="63">
                  <c:v>29313</c:v>
                </c:pt>
                <c:pt idx="64">
                  <c:v>29449</c:v>
                </c:pt>
                <c:pt idx="65">
                  <c:v>29587</c:v>
                </c:pt>
                <c:pt idx="66">
                  <c:v>29693</c:v>
                </c:pt>
                <c:pt idx="67">
                  <c:v>29771</c:v>
                </c:pt>
                <c:pt idx="68">
                  <c:v>29828</c:v>
                </c:pt>
                <c:pt idx="69">
                  <c:v>29865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6-433C-9BDF-057D8A3E1BEC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strCache>
            </c:strRef>
          </c:xVal>
          <c:yVal>
            <c:numRef>
              <c:f>Schweiz!$E$7:$E$100</c:f>
              <c:numCache>
                <c:formatCode>0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27</c:v>
                </c:pt>
                <c:pt idx="5">
                  <c:v>36</c:v>
                </c:pt>
                <c:pt idx="6">
                  <c:v>54</c:v>
                </c:pt>
                <c:pt idx="7">
                  <c:v>78</c:v>
                </c:pt>
                <c:pt idx="8">
                  <c:v>103</c:v>
                </c:pt>
                <c:pt idx="9">
                  <c:v>163</c:v>
                </c:pt>
                <c:pt idx="10">
                  <c:v>217</c:v>
                </c:pt>
                <c:pt idx="11">
                  <c:v>281</c:v>
                </c:pt>
                <c:pt idx="12">
                  <c:v>342</c:v>
                </c:pt>
                <c:pt idx="13">
                  <c:v>424</c:v>
                </c:pt>
                <c:pt idx="14">
                  <c:v>618</c:v>
                </c:pt>
                <c:pt idx="15">
                  <c:v>853.4</c:v>
                </c:pt>
                <c:pt idx="16">
                  <c:v>1138.5999999999999</c:v>
                </c:pt>
                <c:pt idx="17">
                  <c:v>1494.6</c:v>
                </c:pt>
                <c:pt idx="18">
                  <c:v>1931.8</c:v>
                </c:pt>
                <c:pt idx="19">
                  <c:v>2279.4</c:v>
                </c:pt>
                <c:pt idx="20">
                  <c:v>2947.6</c:v>
                </c:pt>
                <c:pt idx="21">
                  <c:v>3745.2</c:v>
                </c:pt>
                <c:pt idx="22">
                  <c:v>4726.2</c:v>
                </c:pt>
                <c:pt idx="23">
                  <c:v>5722.2</c:v>
                </c:pt>
                <c:pt idx="24">
                  <c:v>6817.8</c:v>
                </c:pt>
                <c:pt idx="25">
                  <c:v>7526.4</c:v>
                </c:pt>
                <c:pt idx="26">
                  <c:v>8100.5</c:v>
                </c:pt>
                <c:pt idx="27">
                  <c:v>9397.4</c:v>
                </c:pt>
                <c:pt idx="28">
                  <c:v>10284</c:v>
                </c:pt>
                <c:pt idx="29">
                  <c:v>11234.5</c:v>
                </c:pt>
                <c:pt idx="30">
                  <c:v>12119.6</c:v>
                </c:pt>
                <c:pt idx="31">
                  <c:v>13200</c:v>
                </c:pt>
                <c:pt idx="32">
                  <c:v>13743.8</c:v>
                </c:pt>
                <c:pt idx="33">
                  <c:v>14121.5</c:v>
                </c:pt>
                <c:pt idx="34">
                  <c:v>14674.1</c:v>
                </c:pt>
                <c:pt idx="35">
                  <c:v>15024.7</c:v>
                </c:pt>
                <c:pt idx="36">
                  <c:v>15417.9</c:v>
                </c:pt>
                <c:pt idx="37">
                  <c:v>15785.4</c:v>
                </c:pt>
                <c:pt idx="38">
                  <c:v>15990</c:v>
                </c:pt>
                <c:pt idx="39">
                  <c:v>16022.6</c:v>
                </c:pt>
                <c:pt idx="40">
                  <c:v>15949.2</c:v>
                </c:pt>
                <c:pt idx="41">
                  <c:v>15668.9</c:v>
                </c:pt>
                <c:pt idx="42">
                  <c:v>15548.7</c:v>
                </c:pt>
                <c:pt idx="43">
                  <c:v>15359.6</c:v>
                </c:pt>
                <c:pt idx="44">
                  <c:v>15236.7</c:v>
                </c:pt>
                <c:pt idx="45">
                  <c:v>14650.2</c:v>
                </c:pt>
                <c:pt idx="46">
                  <c:v>14342.8</c:v>
                </c:pt>
                <c:pt idx="47">
                  <c:v>13903.800000000001</c:v>
                </c:pt>
                <c:pt idx="48">
                  <c:v>13227.4</c:v>
                </c:pt>
                <c:pt idx="49">
                  <c:v>12659.6</c:v>
                </c:pt>
                <c:pt idx="50">
                  <c:v>12098.4</c:v>
                </c:pt>
                <c:pt idx="51">
                  <c:v>11566.800000000001</c:v>
                </c:pt>
                <c:pt idx="52">
                  <c:v>10896.099999999999</c:v>
                </c:pt>
                <c:pt idx="53">
                  <c:v>10513.599999999999</c:v>
                </c:pt>
                <c:pt idx="54">
                  <c:v>10121.5</c:v>
                </c:pt>
                <c:pt idx="55">
                  <c:v>9589.2999999999993</c:v>
                </c:pt>
                <c:pt idx="56">
                  <c:v>8962.7999999999993</c:v>
                </c:pt>
                <c:pt idx="57">
                  <c:v>8527.7000000000007</c:v>
                </c:pt>
                <c:pt idx="58">
                  <c:v>8160.2000000000007</c:v>
                </c:pt>
                <c:pt idx="59">
                  <c:v>7785</c:v>
                </c:pt>
                <c:pt idx="60">
                  <c:v>7395.2000000000044</c:v>
                </c:pt>
                <c:pt idx="61">
                  <c:v>7035.2999999999993</c:v>
                </c:pt>
                <c:pt idx="62">
                  <c:v>6710.5999999999985</c:v>
                </c:pt>
                <c:pt idx="63">
                  <c:v>6342.6000000000022</c:v>
                </c:pt>
                <c:pt idx="64">
                  <c:v>6123.9000000000015</c:v>
                </c:pt>
                <c:pt idx="65">
                  <c:v>5953.0000000000036</c:v>
                </c:pt>
                <c:pt idx="66">
                  <c:v>5657.7999999999993</c:v>
                </c:pt>
                <c:pt idx="67">
                  <c:v>5353.2999999999993</c:v>
                </c:pt>
                <c:pt idx="68">
                  <c:v>5095.8000000000029</c:v>
                </c:pt>
                <c:pt idx="69">
                  <c:v>4777.6000000000022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3C-9BDF-057D8A3E1BEC}"/>
            </c:ext>
          </c:extLst>
        </c:ser>
        <c:ser>
          <c:idx val="2"/>
          <c:order val="2"/>
          <c:tx>
            <c:v>R(t)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strCache>
            </c:strRef>
          </c:xVal>
          <c:yVal>
            <c:numRef>
              <c:f>Schweiz!$G$7:$G$100</c:f>
              <c:numCache>
                <c:formatCode>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5.6</c:v>
                </c:pt>
                <c:pt idx="16">
                  <c:v>11.4</c:v>
                </c:pt>
                <c:pt idx="17">
                  <c:v>18.399999999999999</c:v>
                </c:pt>
                <c:pt idx="18">
                  <c:v>29.2</c:v>
                </c:pt>
                <c:pt idx="19">
                  <c:v>43.599999999999994</c:v>
                </c:pt>
                <c:pt idx="20">
                  <c:v>61.4</c:v>
                </c:pt>
                <c:pt idx="21">
                  <c:v>82.8</c:v>
                </c:pt>
                <c:pt idx="22">
                  <c:v>107.8</c:v>
                </c:pt>
                <c:pt idx="23">
                  <c:v>152.80000000000001</c:v>
                </c:pt>
                <c:pt idx="24">
                  <c:v>208.2</c:v>
                </c:pt>
                <c:pt idx="25">
                  <c:v>266.60000000000002</c:v>
                </c:pt>
                <c:pt idx="26">
                  <c:v>319.5</c:v>
                </c:pt>
                <c:pt idx="27">
                  <c:v>398.59999999999997</c:v>
                </c:pt>
                <c:pt idx="28">
                  <c:v>540</c:v>
                </c:pt>
                <c:pt idx="29">
                  <c:v>720.5</c:v>
                </c:pt>
                <c:pt idx="30">
                  <c:v>940.4</c:v>
                </c:pt>
                <c:pt idx="31">
                  <c:v>1201</c:v>
                </c:pt>
                <c:pt idx="32">
                  <c:v>1528.2</c:v>
                </c:pt>
                <c:pt idx="33">
                  <c:v>1792.5</c:v>
                </c:pt>
                <c:pt idx="34">
                  <c:v>2275.9</c:v>
                </c:pt>
                <c:pt idx="35">
                  <c:v>2843.2999999999997</c:v>
                </c:pt>
                <c:pt idx="36">
                  <c:v>3524.1</c:v>
                </c:pt>
                <c:pt idx="37">
                  <c:v>4222.6000000000004</c:v>
                </c:pt>
                <c:pt idx="38">
                  <c:v>4985</c:v>
                </c:pt>
                <c:pt idx="39">
                  <c:v>5558.4</c:v>
                </c:pt>
                <c:pt idx="40">
                  <c:v>6048.7999999999993</c:v>
                </c:pt>
                <c:pt idx="41">
                  <c:v>7001.1</c:v>
                </c:pt>
                <c:pt idx="42">
                  <c:v>7773.2999999999993</c:v>
                </c:pt>
                <c:pt idx="43">
                  <c:v>8632.4</c:v>
                </c:pt>
                <c:pt idx="44">
                  <c:v>9425.2999999999993</c:v>
                </c:pt>
                <c:pt idx="45">
                  <c:v>10460.799999999999</c:v>
                </c:pt>
                <c:pt idx="46">
                  <c:v>11232.2</c:v>
                </c:pt>
                <c:pt idx="47">
                  <c:v>11945.199999999999</c:v>
                </c:pt>
                <c:pt idx="48">
                  <c:v>12872.6</c:v>
                </c:pt>
                <c:pt idx="49">
                  <c:v>13761.4</c:v>
                </c:pt>
                <c:pt idx="50">
                  <c:v>14644.6</c:v>
                </c:pt>
                <c:pt idx="51">
                  <c:v>15476.199999999999</c:v>
                </c:pt>
                <c:pt idx="52">
                  <c:v>16470.900000000001</c:v>
                </c:pt>
                <c:pt idx="53">
                  <c:v>17139.400000000001</c:v>
                </c:pt>
                <c:pt idx="54">
                  <c:v>17711.5</c:v>
                </c:pt>
                <c:pt idx="55">
                  <c:v>18441.7</c:v>
                </c:pt>
                <c:pt idx="56">
                  <c:v>19231.2</c:v>
                </c:pt>
                <c:pt idx="57">
                  <c:v>19867.3</c:v>
                </c:pt>
                <c:pt idx="58">
                  <c:v>20453.8</c:v>
                </c:pt>
                <c:pt idx="59">
                  <c:v>21021</c:v>
                </c:pt>
                <c:pt idx="60">
                  <c:v>21564.799999999996</c:v>
                </c:pt>
                <c:pt idx="61">
                  <c:v>22021.7</c:v>
                </c:pt>
                <c:pt idx="62">
                  <c:v>22484.400000000001</c:v>
                </c:pt>
                <c:pt idx="63">
                  <c:v>22970.399999999998</c:v>
                </c:pt>
                <c:pt idx="64">
                  <c:v>23325.1</c:v>
                </c:pt>
                <c:pt idx="65">
                  <c:v>23633.999999999996</c:v>
                </c:pt>
                <c:pt idx="66">
                  <c:v>24035.200000000001</c:v>
                </c:pt>
                <c:pt idx="67">
                  <c:v>24417.7</c:v>
                </c:pt>
                <c:pt idx="68">
                  <c:v>24732.199999999997</c:v>
                </c:pt>
                <c:pt idx="69">
                  <c:v>25087.399999999998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C6-433C-9BDF-057D8A3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/>
      </c:scatterChart>
      <c:valAx>
        <c:axId val="1577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Verleich_BAG_Kt!$A$2:$A$60</c:f>
              <c:numCache>
                <c:formatCode>General</c:formatCode>
                <c:ptCount val="59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62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335</c:v>
                </c:pt>
                <c:pt idx="16">
                  <c:v>357</c:v>
                </c:pt>
                <c:pt idx="17">
                  <c:v>433</c:v>
                </c:pt>
                <c:pt idx="18">
                  <c:v>420</c:v>
                </c:pt>
                <c:pt idx="19">
                  <c:v>327</c:v>
                </c:pt>
                <c:pt idx="20">
                  <c:v>1066</c:v>
                </c:pt>
                <c:pt idx="21">
                  <c:v>1084</c:v>
                </c:pt>
                <c:pt idx="22">
                  <c:v>1216</c:v>
                </c:pt>
                <c:pt idx="23">
                  <c:v>834</c:v>
                </c:pt>
                <c:pt idx="24">
                  <c:v>1145</c:v>
                </c:pt>
                <c:pt idx="25">
                  <c:v>695</c:v>
                </c:pt>
                <c:pt idx="26">
                  <c:v>549</c:v>
                </c:pt>
                <c:pt idx="27">
                  <c:v>1463</c:v>
                </c:pt>
                <c:pt idx="28">
                  <c:v>1242</c:v>
                </c:pt>
                <c:pt idx="29">
                  <c:v>1074</c:v>
                </c:pt>
                <c:pt idx="30">
                  <c:v>1118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1137</c:v>
                </c:pt>
                <c:pt idx="36">
                  <c:v>1016</c:v>
                </c:pt>
                <c:pt idx="37">
                  <c:v>878</c:v>
                </c:pt>
                <c:pt idx="38">
                  <c:v>927</c:v>
                </c:pt>
                <c:pt idx="39">
                  <c:v>487</c:v>
                </c:pt>
                <c:pt idx="40">
                  <c:v>278</c:v>
                </c:pt>
                <c:pt idx="41">
                  <c:v>922</c:v>
                </c:pt>
                <c:pt idx="42">
                  <c:v>716</c:v>
                </c:pt>
                <c:pt idx="43">
                  <c:v>613</c:v>
                </c:pt>
                <c:pt idx="44">
                  <c:v>558</c:v>
                </c:pt>
                <c:pt idx="45">
                  <c:v>310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427</c:v>
                </c:pt>
                <c:pt idx="50">
                  <c:v>329</c:v>
                </c:pt>
                <c:pt idx="51">
                  <c:v>318</c:v>
                </c:pt>
                <c:pt idx="52">
                  <c:v>291</c:v>
                </c:pt>
                <c:pt idx="53">
                  <c:v>149</c:v>
                </c:pt>
                <c:pt idx="54">
                  <c:v>85</c:v>
                </c:pt>
                <c:pt idx="55">
                  <c:v>273</c:v>
                </c:pt>
                <c:pt idx="56">
                  <c:v>214</c:v>
                </c:pt>
                <c:pt idx="57">
                  <c:v>161</c:v>
                </c:pt>
                <c:pt idx="58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62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335</c:v>
                </c:pt>
                <c:pt idx="16">
                  <c:v>357</c:v>
                </c:pt>
                <c:pt idx="17">
                  <c:v>433</c:v>
                </c:pt>
                <c:pt idx="18">
                  <c:v>420</c:v>
                </c:pt>
                <c:pt idx="19">
                  <c:v>327</c:v>
                </c:pt>
                <c:pt idx="20">
                  <c:v>1066</c:v>
                </c:pt>
                <c:pt idx="21">
                  <c:v>1084</c:v>
                </c:pt>
                <c:pt idx="22">
                  <c:v>1216</c:v>
                </c:pt>
                <c:pt idx="23">
                  <c:v>834</c:v>
                </c:pt>
                <c:pt idx="24">
                  <c:v>1145</c:v>
                </c:pt>
                <c:pt idx="25">
                  <c:v>695</c:v>
                </c:pt>
                <c:pt idx="26">
                  <c:v>549</c:v>
                </c:pt>
                <c:pt idx="27">
                  <c:v>1463</c:v>
                </c:pt>
                <c:pt idx="28">
                  <c:v>1242</c:v>
                </c:pt>
                <c:pt idx="29">
                  <c:v>1074</c:v>
                </c:pt>
                <c:pt idx="30">
                  <c:v>1118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1137</c:v>
                </c:pt>
                <c:pt idx="36">
                  <c:v>1016</c:v>
                </c:pt>
                <c:pt idx="37">
                  <c:v>878</c:v>
                </c:pt>
                <c:pt idx="38">
                  <c:v>927</c:v>
                </c:pt>
                <c:pt idx="39">
                  <c:v>487</c:v>
                </c:pt>
                <c:pt idx="40">
                  <c:v>278</c:v>
                </c:pt>
                <c:pt idx="41">
                  <c:v>922</c:v>
                </c:pt>
                <c:pt idx="42">
                  <c:v>716</c:v>
                </c:pt>
                <c:pt idx="43">
                  <c:v>613</c:v>
                </c:pt>
                <c:pt idx="44">
                  <c:v>558</c:v>
                </c:pt>
                <c:pt idx="45">
                  <c:v>310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427</c:v>
                </c:pt>
                <c:pt idx="50">
                  <c:v>329</c:v>
                </c:pt>
                <c:pt idx="51">
                  <c:v>318</c:v>
                </c:pt>
                <c:pt idx="52">
                  <c:v>291</c:v>
                </c:pt>
                <c:pt idx="53">
                  <c:v>149</c:v>
                </c:pt>
                <c:pt idx="54">
                  <c:v>85</c:v>
                </c:pt>
                <c:pt idx="55">
                  <c:v>273</c:v>
                </c:pt>
                <c:pt idx="56">
                  <c:v>214</c:v>
                </c:pt>
                <c:pt idx="57">
                  <c:v>161</c:v>
                </c:pt>
                <c:pt idx="5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60</c:v>
                </c:pt>
                <c:pt idx="10">
                  <c:v>55</c:v>
                </c:pt>
                <c:pt idx="11">
                  <c:v>64</c:v>
                </c:pt>
                <c:pt idx="12">
                  <c:v>62</c:v>
                </c:pt>
                <c:pt idx="13">
                  <c:v>82</c:v>
                </c:pt>
                <c:pt idx="14">
                  <c:v>196</c:v>
                </c:pt>
                <c:pt idx="15">
                  <c:v>237</c:v>
                </c:pt>
                <c:pt idx="16">
                  <c:v>291</c:v>
                </c:pt>
                <c:pt idx="17">
                  <c:v>363</c:v>
                </c:pt>
                <c:pt idx="18">
                  <c:v>448</c:v>
                </c:pt>
                <c:pt idx="19">
                  <c:v>362</c:v>
                </c:pt>
                <c:pt idx="20">
                  <c:v>686</c:v>
                </c:pt>
                <c:pt idx="21">
                  <c:v>819</c:v>
                </c:pt>
                <c:pt idx="22">
                  <c:v>1006</c:v>
                </c:pt>
                <c:pt idx="23">
                  <c:v>1041</c:v>
                </c:pt>
                <c:pt idx="24">
                  <c:v>1151</c:v>
                </c:pt>
                <c:pt idx="25">
                  <c:v>767</c:v>
                </c:pt>
                <c:pt idx="26">
                  <c:v>627</c:v>
                </c:pt>
                <c:pt idx="27">
                  <c:v>1376</c:v>
                </c:pt>
                <c:pt idx="28">
                  <c:v>1028</c:v>
                </c:pt>
                <c:pt idx="29">
                  <c:v>1131</c:v>
                </c:pt>
                <c:pt idx="30">
                  <c:v>1105</c:v>
                </c:pt>
                <c:pt idx="31">
                  <c:v>1341</c:v>
                </c:pt>
                <c:pt idx="32">
                  <c:v>871</c:v>
                </c:pt>
                <c:pt idx="33">
                  <c:v>642</c:v>
                </c:pt>
                <c:pt idx="34">
                  <c:v>1036</c:v>
                </c:pt>
                <c:pt idx="35">
                  <c:v>918</c:v>
                </c:pt>
                <c:pt idx="36">
                  <c:v>1074</c:v>
                </c:pt>
                <c:pt idx="37">
                  <c:v>1066</c:v>
                </c:pt>
                <c:pt idx="38">
                  <c:v>967</c:v>
                </c:pt>
                <c:pt idx="39">
                  <c:v>606</c:v>
                </c:pt>
                <c:pt idx="40">
                  <c:v>417</c:v>
                </c:pt>
                <c:pt idx="41">
                  <c:v>672</c:v>
                </c:pt>
                <c:pt idx="42">
                  <c:v>652</c:v>
                </c:pt>
                <c:pt idx="43">
                  <c:v>670</c:v>
                </c:pt>
                <c:pt idx="44">
                  <c:v>670</c:v>
                </c:pt>
                <c:pt idx="45">
                  <c:v>449</c:v>
                </c:pt>
                <c:pt idx="46">
                  <c:v>464</c:v>
                </c:pt>
                <c:pt idx="47">
                  <c:v>274</c:v>
                </c:pt>
                <c:pt idx="48">
                  <c:v>251</c:v>
                </c:pt>
                <c:pt idx="49">
                  <c:v>321</c:v>
                </c:pt>
                <c:pt idx="50">
                  <c:v>322</c:v>
                </c:pt>
                <c:pt idx="51">
                  <c:v>300</c:v>
                </c:pt>
                <c:pt idx="52">
                  <c:v>324</c:v>
                </c:pt>
                <c:pt idx="53">
                  <c:v>286</c:v>
                </c:pt>
                <c:pt idx="54">
                  <c:v>180</c:v>
                </c:pt>
                <c:pt idx="55">
                  <c:v>198</c:v>
                </c:pt>
                <c:pt idx="56">
                  <c:v>163</c:v>
                </c:pt>
                <c:pt idx="57">
                  <c:v>201</c:v>
                </c:pt>
                <c:pt idx="58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'SIR-Modell'!$B$7:$B$65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27</c:v>
                </c:pt>
                <c:pt idx="5">
                  <c:v>36</c:v>
                </c:pt>
                <c:pt idx="6">
                  <c:v>54</c:v>
                </c:pt>
                <c:pt idx="7">
                  <c:v>78</c:v>
                </c:pt>
                <c:pt idx="8">
                  <c:v>103</c:v>
                </c:pt>
                <c:pt idx="9">
                  <c:v>163</c:v>
                </c:pt>
                <c:pt idx="10">
                  <c:v>218</c:v>
                </c:pt>
                <c:pt idx="11">
                  <c:v>282</c:v>
                </c:pt>
                <c:pt idx="12">
                  <c:v>344</c:v>
                </c:pt>
                <c:pt idx="13">
                  <c:v>426</c:v>
                </c:pt>
                <c:pt idx="14">
                  <c:v>622</c:v>
                </c:pt>
                <c:pt idx="15">
                  <c:v>859</c:v>
                </c:pt>
                <c:pt idx="16">
                  <c:v>1150</c:v>
                </c:pt>
                <c:pt idx="17">
                  <c:v>1513</c:v>
                </c:pt>
                <c:pt idx="18">
                  <c:v>1961</c:v>
                </c:pt>
                <c:pt idx="19">
                  <c:v>2323</c:v>
                </c:pt>
                <c:pt idx="20">
                  <c:v>3009</c:v>
                </c:pt>
                <c:pt idx="21">
                  <c:v>3828</c:v>
                </c:pt>
                <c:pt idx="22">
                  <c:v>4834</c:v>
                </c:pt>
                <c:pt idx="23">
                  <c:v>5875</c:v>
                </c:pt>
                <c:pt idx="24">
                  <c:v>7026</c:v>
                </c:pt>
                <c:pt idx="25">
                  <c:v>7793</c:v>
                </c:pt>
                <c:pt idx="26">
                  <c:v>8420</c:v>
                </c:pt>
                <c:pt idx="27">
                  <c:v>9796</c:v>
                </c:pt>
                <c:pt idx="28">
                  <c:v>10824</c:v>
                </c:pt>
                <c:pt idx="29">
                  <c:v>11955</c:v>
                </c:pt>
                <c:pt idx="30">
                  <c:v>13060</c:v>
                </c:pt>
                <c:pt idx="31">
                  <c:v>14401</c:v>
                </c:pt>
                <c:pt idx="32">
                  <c:v>15272</c:v>
                </c:pt>
                <c:pt idx="33">
                  <c:v>15914</c:v>
                </c:pt>
                <c:pt idx="34">
                  <c:v>16950</c:v>
                </c:pt>
                <c:pt idx="35">
                  <c:v>17868</c:v>
                </c:pt>
                <c:pt idx="36">
                  <c:v>18942</c:v>
                </c:pt>
                <c:pt idx="37">
                  <c:v>20008</c:v>
                </c:pt>
                <c:pt idx="38">
                  <c:v>20975</c:v>
                </c:pt>
                <c:pt idx="39">
                  <c:v>21581</c:v>
                </c:pt>
                <c:pt idx="40">
                  <c:v>21998</c:v>
                </c:pt>
                <c:pt idx="41">
                  <c:v>22670</c:v>
                </c:pt>
                <c:pt idx="42">
                  <c:v>23322</c:v>
                </c:pt>
                <c:pt idx="43">
                  <c:v>23992</c:v>
                </c:pt>
                <c:pt idx="44">
                  <c:v>24662</c:v>
                </c:pt>
                <c:pt idx="45">
                  <c:v>25111</c:v>
                </c:pt>
                <c:pt idx="46">
                  <c:v>25575</c:v>
                </c:pt>
                <c:pt idx="47">
                  <c:v>25849</c:v>
                </c:pt>
                <c:pt idx="48">
                  <c:v>26100</c:v>
                </c:pt>
                <c:pt idx="49">
                  <c:v>26421</c:v>
                </c:pt>
                <c:pt idx="50">
                  <c:v>26743</c:v>
                </c:pt>
                <c:pt idx="51">
                  <c:v>27043</c:v>
                </c:pt>
                <c:pt idx="52">
                  <c:v>27367</c:v>
                </c:pt>
                <c:pt idx="53">
                  <c:v>27653</c:v>
                </c:pt>
                <c:pt idx="54">
                  <c:v>27833</c:v>
                </c:pt>
                <c:pt idx="55">
                  <c:v>28031</c:v>
                </c:pt>
                <c:pt idx="56">
                  <c:v>28194</c:v>
                </c:pt>
                <c:pt idx="57">
                  <c:v>28395</c:v>
                </c:pt>
                <c:pt idx="58">
                  <c:v>28614</c:v>
                </c:pt>
                <c:pt idx="59">
                  <c:v>28806</c:v>
                </c:pt>
                <c:pt idx="60">
                  <c:v>28960</c:v>
                </c:pt>
                <c:pt idx="61">
                  <c:v>29057</c:v>
                </c:pt>
                <c:pt idx="62">
                  <c:v>29195</c:v>
                </c:pt>
                <c:pt idx="63">
                  <c:v>29313</c:v>
                </c:pt>
                <c:pt idx="64">
                  <c:v>29449</c:v>
                </c:pt>
                <c:pt idx="65">
                  <c:v>29587</c:v>
                </c:pt>
                <c:pt idx="66">
                  <c:v>29693</c:v>
                </c:pt>
                <c:pt idx="67">
                  <c:v>29771</c:v>
                </c:pt>
                <c:pt idx="68">
                  <c:v>29828</c:v>
                </c:pt>
                <c:pt idx="69">
                  <c:v>29865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'SIR-Modell'!$B$7:$B$65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27</c:v>
                </c:pt>
                <c:pt idx="5">
                  <c:v>36</c:v>
                </c:pt>
                <c:pt idx="6">
                  <c:v>54</c:v>
                </c:pt>
                <c:pt idx="7">
                  <c:v>78</c:v>
                </c:pt>
                <c:pt idx="8">
                  <c:v>103</c:v>
                </c:pt>
                <c:pt idx="9">
                  <c:v>163</c:v>
                </c:pt>
                <c:pt idx="10">
                  <c:v>218</c:v>
                </c:pt>
                <c:pt idx="11">
                  <c:v>282</c:v>
                </c:pt>
                <c:pt idx="12">
                  <c:v>344</c:v>
                </c:pt>
                <c:pt idx="13">
                  <c:v>426</c:v>
                </c:pt>
                <c:pt idx="14">
                  <c:v>622</c:v>
                </c:pt>
                <c:pt idx="15">
                  <c:v>859</c:v>
                </c:pt>
                <c:pt idx="16">
                  <c:v>1150</c:v>
                </c:pt>
                <c:pt idx="17">
                  <c:v>1513</c:v>
                </c:pt>
                <c:pt idx="18">
                  <c:v>1961</c:v>
                </c:pt>
                <c:pt idx="19">
                  <c:v>2323</c:v>
                </c:pt>
                <c:pt idx="20">
                  <c:v>3009</c:v>
                </c:pt>
                <c:pt idx="21">
                  <c:v>3828</c:v>
                </c:pt>
                <c:pt idx="22">
                  <c:v>4834</c:v>
                </c:pt>
                <c:pt idx="23">
                  <c:v>5875</c:v>
                </c:pt>
                <c:pt idx="24">
                  <c:v>7026</c:v>
                </c:pt>
                <c:pt idx="25">
                  <c:v>7793</c:v>
                </c:pt>
                <c:pt idx="26">
                  <c:v>8420</c:v>
                </c:pt>
                <c:pt idx="27">
                  <c:v>9796</c:v>
                </c:pt>
                <c:pt idx="28">
                  <c:v>10824</c:v>
                </c:pt>
                <c:pt idx="29">
                  <c:v>11955</c:v>
                </c:pt>
                <c:pt idx="30">
                  <c:v>13060</c:v>
                </c:pt>
                <c:pt idx="31">
                  <c:v>14401</c:v>
                </c:pt>
                <c:pt idx="32">
                  <c:v>15272</c:v>
                </c:pt>
                <c:pt idx="33">
                  <c:v>15914</c:v>
                </c:pt>
                <c:pt idx="34">
                  <c:v>16950</c:v>
                </c:pt>
                <c:pt idx="35">
                  <c:v>17868</c:v>
                </c:pt>
                <c:pt idx="36">
                  <c:v>18942</c:v>
                </c:pt>
                <c:pt idx="37">
                  <c:v>20008</c:v>
                </c:pt>
                <c:pt idx="38">
                  <c:v>20975</c:v>
                </c:pt>
                <c:pt idx="39">
                  <c:v>21581</c:v>
                </c:pt>
                <c:pt idx="40">
                  <c:v>21998</c:v>
                </c:pt>
                <c:pt idx="41">
                  <c:v>22670</c:v>
                </c:pt>
                <c:pt idx="42">
                  <c:v>23322</c:v>
                </c:pt>
                <c:pt idx="43">
                  <c:v>23992</c:v>
                </c:pt>
                <c:pt idx="44">
                  <c:v>24662</c:v>
                </c:pt>
                <c:pt idx="45">
                  <c:v>25111</c:v>
                </c:pt>
                <c:pt idx="46">
                  <c:v>25575</c:v>
                </c:pt>
                <c:pt idx="47">
                  <c:v>25849</c:v>
                </c:pt>
                <c:pt idx="48">
                  <c:v>26100</c:v>
                </c:pt>
                <c:pt idx="49">
                  <c:v>26421</c:v>
                </c:pt>
                <c:pt idx="50">
                  <c:v>26743</c:v>
                </c:pt>
                <c:pt idx="51">
                  <c:v>27043</c:v>
                </c:pt>
                <c:pt idx="52">
                  <c:v>27367</c:v>
                </c:pt>
                <c:pt idx="53">
                  <c:v>27653</c:v>
                </c:pt>
                <c:pt idx="54">
                  <c:v>27833</c:v>
                </c:pt>
                <c:pt idx="55">
                  <c:v>28031</c:v>
                </c:pt>
                <c:pt idx="56">
                  <c:v>28194</c:v>
                </c:pt>
                <c:pt idx="57">
                  <c:v>28395</c:v>
                </c:pt>
                <c:pt idx="58">
                  <c:v>28614</c:v>
                </c:pt>
                <c:pt idx="59">
                  <c:v>28806</c:v>
                </c:pt>
                <c:pt idx="60">
                  <c:v>28960</c:v>
                </c:pt>
                <c:pt idx="61">
                  <c:v>29057</c:v>
                </c:pt>
                <c:pt idx="62">
                  <c:v>29195</c:v>
                </c:pt>
                <c:pt idx="63">
                  <c:v>29313</c:v>
                </c:pt>
                <c:pt idx="64">
                  <c:v>29449</c:v>
                </c:pt>
                <c:pt idx="65">
                  <c:v>29587</c:v>
                </c:pt>
                <c:pt idx="66">
                  <c:v>29693</c:v>
                </c:pt>
                <c:pt idx="67">
                  <c:v>29771</c:v>
                </c:pt>
                <c:pt idx="68">
                  <c:v>29828</c:v>
                </c:pt>
                <c:pt idx="69">
                  <c:v>29865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Letality!$D$6</c:f>
              <c:strCache>
                <c:ptCount val="1"/>
                <c:pt idx="0">
                  <c:v>ncumul_deceased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strRef>
              <c:f>Letality!$A$7:$A$102</c:f>
              <c:strCach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strCache>
            </c:strRef>
          </c:xVal>
          <c:yVal>
            <c:numRef>
              <c:f>Letality!$D$7:$D$102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22</c:v>
                </c:pt>
                <c:pt idx="20">
                  <c:v>29</c:v>
                </c:pt>
                <c:pt idx="21">
                  <c:v>36</c:v>
                </c:pt>
                <c:pt idx="22">
                  <c:v>46</c:v>
                </c:pt>
                <c:pt idx="23">
                  <c:v>55</c:v>
                </c:pt>
                <c:pt idx="24">
                  <c:v>78</c:v>
                </c:pt>
                <c:pt idx="25">
                  <c:v>98</c:v>
                </c:pt>
                <c:pt idx="26">
                  <c:v>114</c:v>
                </c:pt>
                <c:pt idx="27">
                  <c:v>143</c:v>
                </c:pt>
                <c:pt idx="28">
                  <c:v>165</c:v>
                </c:pt>
                <c:pt idx="29">
                  <c:v>200</c:v>
                </c:pt>
                <c:pt idx="30">
                  <c:v>245</c:v>
                </c:pt>
                <c:pt idx="31">
                  <c:v>283</c:v>
                </c:pt>
                <c:pt idx="32">
                  <c:v>336</c:v>
                </c:pt>
                <c:pt idx="33">
                  <c:v>381</c:v>
                </c:pt>
                <c:pt idx="34">
                  <c:v>439</c:v>
                </c:pt>
                <c:pt idx="35">
                  <c:v>503</c:v>
                </c:pt>
                <c:pt idx="36">
                  <c:v>567</c:v>
                </c:pt>
                <c:pt idx="37">
                  <c:v>628</c:v>
                </c:pt>
                <c:pt idx="38">
                  <c:v>689</c:v>
                </c:pt>
                <c:pt idx="39">
                  <c:v>756</c:v>
                </c:pt>
                <c:pt idx="40">
                  <c:v>809</c:v>
                </c:pt>
                <c:pt idx="41">
                  <c:v>867</c:v>
                </c:pt>
                <c:pt idx="42">
                  <c:v>927</c:v>
                </c:pt>
                <c:pt idx="43">
                  <c:v>995</c:v>
                </c:pt>
                <c:pt idx="44">
                  <c:v>1046</c:v>
                </c:pt>
                <c:pt idx="45">
                  <c:v>1096</c:v>
                </c:pt>
                <c:pt idx="46">
                  <c:v>1133</c:v>
                </c:pt>
                <c:pt idx="47">
                  <c:v>1189</c:v>
                </c:pt>
                <c:pt idx="48">
                  <c:v>1220</c:v>
                </c:pt>
                <c:pt idx="49">
                  <c:v>1258</c:v>
                </c:pt>
                <c:pt idx="50">
                  <c:v>1311</c:v>
                </c:pt>
                <c:pt idx="51">
                  <c:v>1356</c:v>
                </c:pt>
                <c:pt idx="52">
                  <c:v>1402</c:v>
                </c:pt>
                <c:pt idx="53">
                  <c:v>1444</c:v>
                </c:pt>
                <c:pt idx="54">
                  <c:v>1468</c:v>
                </c:pt>
                <c:pt idx="55">
                  <c:v>1510</c:v>
                </c:pt>
                <c:pt idx="56">
                  <c:v>1551</c:v>
                </c:pt>
                <c:pt idx="57">
                  <c:v>1578</c:v>
                </c:pt>
                <c:pt idx="58">
                  <c:v>1608</c:v>
                </c:pt>
                <c:pt idx="59">
                  <c:v>1637</c:v>
                </c:pt>
                <c:pt idx="60">
                  <c:v>1662</c:v>
                </c:pt>
                <c:pt idx="61">
                  <c:v>1679</c:v>
                </c:pt>
                <c:pt idx="62">
                  <c:v>1700</c:v>
                </c:pt>
                <c:pt idx="63">
                  <c:v>1725</c:v>
                </c:pt>
                <c:pt idx="64">
                  <c:v>1733</c:v>
                </c:pt>
                <c:pt idx="65">
                  <c:v>1751</c:v>
                </c:pt>
                <c:pt idx="66">
                  <c:v>1765</c:v>
                </c:pt>
                <c:pt idx="67">
                  <c:v>1779</c:v>
                </c:pt>
                <c:pt idx="68">
                  <c:v>1784</c:v>
                </c:pt>
                <c:pt idx="69">
                  <c:v>1792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F6E-8122-68B3BC1E93FA}"/>
            </c:ext>
          </c:extLst>
        </c:ser>
        <c:ser>
          <c:idx val="1"/>
          <c:order val="1"/>
          <c:tx>
            <c:strRef>
              <c:f>Letality!$E$6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Letality!$A$7:$A$102</c:f>
              <c:strCach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strCache>
            </c:strRef>
          </c:xVal>
          <c:yVal>
            <c:numRef>
              <c:f>Letality!$E$7:$E$102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6.2E-2</c:v>
                </c:pt>
                <c:pt idx="12">
                  <c:v>0.248</c:v>
                </c:pt>
                <c:pt idx="13">
                  <c:v>0.86799999999999999</c:v>
                </c:pt>
                <c:pt idx="14">
                  <c:v>1.6739999999999999</c:v>
                </c:pt>
                <c:pt idx="15">
                  <c:v>2.2320000000000002</c:v>
                </c:pt>
                <c:pt idx="16">
                  <c:v>3.3479999999999999</c:v>
                </c:pt>
                <c:pt idx="17">
                  <c:v>4.8360000000000003</c:v>
                </c:pt>
                <c:pt idx="18">
                  <c:v>6.3860000000000001</c:v>
                </c:pt>
                <c:pt idx="19">
                  <c:v>10.106</c:v>
                </c:pt>
                <c:pt idx="20">
                  <c:v>13.516</c:v>
                </c:pt>
                <c:pt idx="21">
                  <c:v>17.483999999999998</c:v>
                </c:pt>
                <c:pt idx="22">
                  <c:v>21.327999999999999</c:v>
                </c:pt>
                <c:pt idx="23">
                  <c:v>26.411999999999999</c:v>
                </c:pt>
                <c:pt idx="24">
                  <c:v>38.564</c:v>
                </c:pt>
                <c:pt idx="25">
                  <c:v>53.258000000000003</c:v>
                </c:pt>
                <c:pt idx="26">
                  <c:v>71.3</c:v>
                </c:pt>
                <c:pt idx="27">
                  <c:v>93.805999999999997</c:v>
                </c:pt>
                <c:pt idx="28">
                  <c:v>121.58199999999999</c:v>
                </c:pt>
                <c:pt idx="29">
                  <c:v>144.02600000000001</c:v>
                </c:pt>
                <c:pt idx="30">
                  <c:v>186.55799999999999</c:v>
                </c:pt>
                <c:pt idx="31">
                  <c:v>237.33599999999998</c:v>
                </c:pt>
                <c:pt idx="32">
                  <c:v>299.70799999999997</c:v>
                </c:pt>
                <c:pt idx="33">
                  <c:v>364.25</c:v>
                </c:pt>
                <c:pt idx="34">
                  <c:v>435.61200000000002</c:v>
                </c:pt>
                <c:pt idx="35">
                  <c:v>483.166</c:v>
                </c:pt>
                <c:pt idx="36">
                  <c:v>522.04</c:v>
                </c:pt>
                <c:pt idx="37">
                  <c:v>607.35199999999998</c:v>
                </c:pt>
                <c:pt idx="38">
                  <c:v>671.08799999999997</c:v>
                </c:pt>
                <c:pt idx="39">
                  <c:v>741.21</c:v>
                </c:pt>
                <c:pt idx="40">
                  <c:v>809.72</c:v>
                </c:pt>
                <c:pt idx="41">
                  <c:v>892.86199999999997</c:v>
                </c:pt>
                <c:pt idx="42">
                  <c:v>946.86400000000003</c:v>
                </c:pt>
                <c:pt idx="43">
                  <c:v>986.66800000000001</c:v>
                </c:pt>
                <c:pt idx="44">
                  <c:v>1050.9000000000001</c:v>
                </c:pt>
                <c:pt idx="45">
                  <c:v>1107.816</c:v>
                </c:pt>
                <c:pt idx="46">
                  <c:v>1174.404</c:v>
                </c:pt>
                <c:pt idx="47">
                  <c:v>1240.4960000000001</c:v>
                </c:pt>
                <c:pt idx="48">
                  <c:v>1300.45</c:v>
                </c:pt>
                <c:pt idx="49">
                  <c:v>1338.0219999999999</c:v>
                </c:pt>
                <c:pt idx="50">
                  <c:v>1363.876</c:v>
                </c:pt>
                <c:pt idx="51">
                  <c:v>1405.54</c:v>
                </c:pt>
                <c:pt idx="52">
                  <c:v>1445.9639999999999</c:v>
                </c:pt>
                <c:pt idx="53">
                  <c:v>1487.5039999999999</c:v>
                </c:pt>
                <c:pt idx="54">
                  <c:v>1529.0440000000001</c:v>
                </c:pt>
                <c:pt idx="55">
                  <c:v>1556.8820000000001</c:v>
                </c:pt>
                <c:pt idx="56">
                  <c:v>1585.65</c:v>
                </c:pt>
                <c:pt idx="57">
                  <c:v>1602.6379999999999</c:v>
                </c:pt>
                <c:pt idx="58">
                  <c:v>1618.2</c:v>
                </c:pt>
                <c:pt idx="59">
                  <c:v>1638.1020000000001</c:v>
                </c:pt>
                <c:pt idx="60">
                  <c:v>1658.066</c:v>
                </c:pt>
                <c:pt idx="61">
                  <c:v>1676.6659999999999</c:v>
                </c:pt>
                <c:pt idx="62">
                  <c:v>1696.7539999999999</c:v>
                </c:pt>
                <c:pt idx="63">
                  <c:v>1714.4859999999999</c:v>
                </c:pt>
                <c:pt idx="64">
                  <c:v>1725.646</c:v>
                </c:pt>
                <c:pt idx="65">
                  <c:v>1737.922</c:v>
                </c:pt>
                <c:pt idx="66">
                  <c:v>1748.028</c:v>
                </c:pt>
                <c:pt idx="67">
                  <c:v>1760.49</c:v>
                </c:pt>
                <c:pt idx="68">
                  <c:v>1774.068</c:v>
                </c:pt>
                <c:pt idx="69">
                  <c:v>1785.972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F6E-8122-68B3BC1E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7727"/>
        <c:axId val="1343392303"/>
      </c:scatterChart>
      <c:valAx>
        <c:axId val="14275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392303"/>
        <c:crosses val="autoZero"/>
        <c:crossBetween val="midCat"/>
      </c:valAx>
      <c:valAx>
        <c:axId val="1343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5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478970</xdr:colOff>
      <xdr:row>6</xdr:row>
      <xdr:rowOff>152398</xdr:rowOff>
    </xdr:from>
    <xdr:to>
      <xdr:col>15</xdr:col>
      <xdr:colOff>0</xdr:colOff>
      <xdr:row>28</xdr:row>
      <xdr:rowOff>130628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6D7284-E6DF-4189-97CB-C06388B7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625928</xdr:colOff>
      <xdr:row>17</xdr:row>
      <xdr:rowOff>54430</xdr:rowOff>
    </xdr:from>
    <xdr:to>
      <xdr:col>24</xdr:col>
      <xdr:colOff>21771</xdr:colOff>
      <xdr:row>39</xdr:row>
      <xdr:rowOff>48987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19</xdr:row>
      <xdr:rowOff>174170</xdr:rowOff>
    </xdr:from>
    <xdr:to>
      <xdr:col>22</xdr:col>
      <xdr:colOff>38100</xdr:colOff>
      <xdr:row>41</xdr:row>
      <xdr:rowOff>168728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8</xdr:row>
      <xdr:rowOff>70755</xdr:rowOff>
    </xdr:from>
    <xdr:to>
      <xdr:col>16</xdr:col>
      <xdr:colOff>544285</xdr:colOff>
      <xdr:row>30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30</xdr:row>
      <xdr:rowOff>97971</xdr:rowOff>
    </xdr:from>
    <xdr:to>
      <xdr:col>16</xdr:col>
      <xdr:colOff>598713</xdr:colOff>
      <xdr:row>52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208643</xdr:colOff>
      <xdr:row>5</xdr:row>
      <xdr:rowOff>90715</xdr:rowOff>
    </xdr:from>
    <xdr:to>
      <xdr:col>12</xdr:col>
      <xdr:colOff>497115</xdr:colOff>
      <xdr:row>20</xdr:row>
      <xdr:rowOff>114301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D24A73-3795-4BA5-B4A0-428AB55A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0000" tableType="queryTable" totalsRowShown="0">
  <autoFilter ref="A1:L10000" xr:uid="{8B7B8447-87D8-4B2F-84FB-71105C7DE2DD}"/>
  <tableColumns count="12">
    <tableColumn id="1" xr3:uid="{596F2AB5-2FE1-4D37-84CB-8269BF1C8ED1}" uniqueName="1" name="date" queryTableFieldId="1" dataDxfId="11"/>
    <tableColumn id="2" xr3:uid="{89214EEC-0B4C-46E9-84BC-BD9D11B8D869}" uniqueName="2" name="time" queryTableFieldId="2" dataDxfId="10"/>
    <tableColumn id="3" xr3:uid="{A92CDFEB-1401-4864-8924-776B39C745C5}" uniqueName="3" name="abbreviation_canton_and_fl" queryTableFieldId="3" dataDxfId="9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8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80" tableType="queryTable" totalsRowShown="0">
  <autoFilter ref="A1:G80" xr:uid="{3A149A8F-61E1-48BD-95B9-C281E877CDF3}"/>
  <tableColumns count="7">
    <tableColumn id="1" xr3:uid="{7F9AC7AA-815C-439A-A85C-28C2DD4AAADE}" uniqueName="1" name="Column1" queryTableFieldId="1" dataDxfId="6"/>
    <tableColumn id="2" xr3:uid="{3B01DB72-77DD-49CB-8DA9-76B04BA7A3A0}" uniqueName="2" name="Column2" queryTableFieldId="2" dataDxfId="5"/>
    <tableColumn id="3" xr3:uid="{A4816263-A1C4-4422-A5E2-840CADDF8757}" uniqueName="3" name="Column3" queryTableFieldId="3" dataDxfId="4"/>
    <tableColumn id="4" xr3:uid="{F00D5AE8-3954-4930-8CA0-548E8165F9C5}" uniqueName="4" name="Column4" queryTableFieldId="4" dataDxfId="3"/>
    <tableColumn id="5" xr3:uid="{D2A815F0-3D98-4484-B2E3-DEFB21B058D8}" uniqueName="5" name="Column5" queryTableFieldId="5" dataDxfId="2"/>
    <tableColumn id="6" xr3:uid="{9599197D-E644-483F-96F5-9510CBDD76F9}" uniqueName="6" name="Column6" queryTableFieldId="6" dataDxfId="1"/>
    <tableColumn id="7" xr3:uid="{34A34562-77EF-4262-8ACA-EAB6FD17C6B1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0000"/>
  <sheetViews>
    <sheetView topLeftCell="A1938" workbookViewId="0">
      <selection activeCell="I2" sqref="I2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204</v>
      </c>
      <c r="G1" t="s">
        <v>205</v>
      </c>
      <c r="H1" t="s">
        <v>207</v>
      </c>
      <c r="I1" t="s">
        <v>221</v>
      </c>
      <c r="J1" t="s">
        <v>6</v>
      </c>
      <c r="K1" t="s">
        <v>222</v>
      </c>
      <c r="L1" t="s">
        <v>7</v>
      </c>
    </row>
    <row r="2" spans="1:12" x14ac:dyDescent="0.4">
      <c r="A2" s="1">
        <v>43886</v>
      </c>
      <c r="B2" s="5"/>
      <c r="C2" s="2" t="s">
        <v>23</v>
      </c>
      <c r="E2">
        <v>0</v>
      </c>
      <c r="F2" s="2" t="s">
        <v>0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100</v>
      </c>
      <c r="E3">
        <v>0</v>
      </c>
      <c r="F3" s="2" t="s">
        <v>0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54</v>
      </c>
      <c r="E4">
        <v>0</v>
      </c>
      <c r="F4" s="2" t="s">
        <v>0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0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0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0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28</v>
      </c>
      <c r="E8">
        <v>0</v>
      </c>
      <c r="F8" s="2" t="s">
        <v>0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504</v>
      </c>
    </row>
    <row r="10" spans="1:12" x14ac:dyDescent="0.4">
      <c r="A10" s="1">
        <v>43886</v>
      </c>
      <c r="B10" s="5"/>
      <c r="C10" s="2" t="s">
        <v>30</v>
      </c>
      <c r="E10">
        <v>0</v>
      </c>
      <c r="F10" s="2" t="s">
        <v>0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119</v>
      </c>
      <c r="E11">
        <v>0</v>
      </c>
      <c r="F11" s="2" t="s">
        <v>0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40</v>
      </c>
      <c r="E12">
        <v>0</v>
      </c>
      <c r="F12" s="2" t="s">
        <v>0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52</v>
      </c>
      <c r="E13">
        <v>0</v>
      </c>
      <c r="F13" s="2" t="s">
        <v>0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31</v>
      </c>
      <c r="E14">
        <v>0</v>
      </c>
      <c r="F14" s="2" t="s">
        <v>0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85</v>
      </c>
      <c r="E15">
        <v>0</v>
      </c>
      <c r="F15" s="2" t="s">
        <v>0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95</v>
      </c>
      <c r="E16">
        <v>0</v>
      </c>
      <c r="F16" s="2" t="s">
        <v>0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35</v>
      </c>
      <c r="E17">
        <v>0</v>
      </c>
      <c r="F17" s="2" t="s">
        <v>0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132</v>
      </c>
      <c r="E18">
        <v>0</v>
      </c>
      <c r="F18" s="2" t="s">
        <v>0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64</v>
      </c>
      <c r="E19">
        <v>0</v>
      </c>
      <c r="F19" s="2" t="s">
        <v>0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41</v>
      </c>
      <c r="E20">
        <v>0</v>
      </c>
      <c r="F20" s="2" t="s">
        <v>0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110</v>
      </c>
      <c r="E21">
        <v>0</v>
      </c>
      <c r="F21" s="2" t="s">
        <v>0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505</v>
      </c>
    </row>
    <row r="23" spans="1:12" x14ac:dyDescent="0.4">
      <c r="A23" s="1">
        <v>43886</v>
      </c>
      <c r="B23" s="5"/>
      <c r="C23" s="2" t="s">
        <v>91</v>
      </c>
      <c r="E23">
        <v>0</v>
      </c>
      <c r="F23" s="2" t="s">
        <v>0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19</v>
      </c>
      <c r="E24">
        <v>0</v>
      </c>
      <c r="F24" s="2" t="s">
        <v>0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21</v>
      </c>
      <c r="E25">
        <v>0</v>
      </c>
      <c r="F25" s="2" t="s">
        <v>0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43</v>
      </c>
      <c r="E26">
        <v>0</v>
      </c>
      <c r="F26" s="2" t="s">
        <v>0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0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0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231</v>
      </c>
      <c r="E29">
        <v>0</v>
      </c>
      <c r="F29" s="2" t="s">
        <v>0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23</v>
      </c>
      <c r="E30">
        <v>0</v>
      </c>
      <c r="F30" s="2" t="s">
        <v>0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100</v>
      </c>
      <c r="E31">
        <v>0</v>
      </c>
      <c r="F31" s="2" t="s">
        <v>0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54</v>
      </c>
      <c r="E32">
        <v>0</v>
      </c>
      <c r="F32" s="2" t="s">
        <v>0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0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0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0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28</v>
      </c>
      <c r="E36">
        <v>0</v>
      </c>
      <c r="F36" s="2" t="s">
        <v>0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177</v>
      </c>
      <c r="E37">
        <v>1</v>
      </c>
      <c r="F37" s="2" t="s">
        <v>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504</v>
      </c>
    </row>
    <row r="38" spans="1:12" x14ac:dyDescent="0.4">
      <c r="A38" s="1">
        <v>43887</v>
      </c>
      <c r="B38" s="5"/>
      <c r="C38" s="2" t="s">
        <v>30</v>
      </c>
      <c r="E38">
        <v>0</v>
      </c>
      <c r="F38" s="2" t="s">
        <v>0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119</v>
      </c>
      <c r="E39">
        <v>0</v>
      </c>
      <c r="F39" s="2" t="s">
        <v>0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40</v>
      </c>
      <c r="E40">
        <v>0</v>
      </c>
      <c r="F40" s="2" t="s">
        <v>0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52</v>
      </c>
      <c r="E41">
        <v>0</v>
      </c>
      <c r="F41" s="2" t="s">
        <v>0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31</v>
      </c>
      <c r="E42">
        <v>0</v>
      </c>
      <c r="F42" s="2" t="s">
        <v>0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85</v>
      </c>
      <c r="E43">
        <v>0</v>
      </c>
      <c r="F43" s="2" t="s">
        <v>0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95</v>
      </c>
      <c r="E44">
        <v>0</v>
      </c>
      <c r="F44" s="2" t="s">
        <v>0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35</v>
      </c>
      <c r="E45">
        <v>0</v>
      </c>
      <c r="F45" s="2" t="s">
        <v>0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132</v>
      </c>
      <c r="E46">
        <v>0</v>
      </c>
      <c r="F46" s="2" t="s">
        <v>0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64</v>
      </c>
      <c r="E47">
        <v>0</v>
      </c>
      <c r="F47" s="2" t="s">
        <v>0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41</v>
      </c>
      <c r="E48">
        <v>0</v>
      </c>
      <c r="F48" s="2" t="s">
        <v>0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110</v>
      </c>
      <c r="E49">
        <v>0</v>
      </c>
      <c r="F49" s="2" t="s">
        <v>0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505</v>
      </c>
    </row>
    <row r="51" spans="1:12" x14ac:dyDescent="0.4">
      <c r="A51" s="1">
        <v>43887</v>
      </c>
      <c r="B51" s="5"/>
      <c r="C51" s="2" t="s">
        <v>91</v>
      </c>
      <c r="E51">
        <v>0</v>
      </c>
      <c r="F51" s="2" t="s">
        <v>0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19</v>
      </c>
      <c r="E52">
        <v>0</v>
      </c>
      <c r="F52" s="2" t="s">
        <v>0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21</v>
      </c>
      <c r="E53">
        <v>0</v>
      </c>
      <c r="F53" s="2" t="s">
        <v>0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43</v>
      </c>
      <c r="E54">
        <v>0</v>
      </c>
      <c r="F54" s="2" t="s">
        <v>0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0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0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231</v>
      </c>
      <c r="E57">
        <v>1</v>
      </c>
      <c r="F57" s="2" t="s">
        <v>0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23</v>
      </c>
      <c r="E58">
        <v>0</v>
      </c>
      <c r="F58" s="2" t="s">
        <v>0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100</v>
      </c>
      <c r="E59">
        <v>0</v>
      </c>
      <c r="F59" s="2" t="s">
        <v>0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54</v>
      </c>
      <c r="E60">
        <v>0</v>
      </c>
      <c r="F60" s="2" t="s">
        <v>0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0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0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28</v>
      </c>
      <c r="E64">
        <v>0</v>
      </c>
      <c r="F64" s="2" t="s">
        <v>0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325</v>
      </c>
      <c r="E65">
        <v>1</v>
      </c>
      <c r="F65" s="2" t="s">
        <v>0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504</v>
      </c>
    </row>
    <row r="66" spans="1:12" x14ac:dyDescent="0.4">
      <c r="A66" s="1">
        <v>43888</v>
      </c>
      <c r="B66" s="5"/>
      <c r="C66" s="2" t="s">
        <v>30</v>
      </c>
      <c r="E66">
        <v>0</v>
      </c>
      <c r="F66" s="2" t="s">
        <v>0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119</v>
      </c>
      <c r="E67">
        <v>0</v>
      </c>
      <c r="F67" s="2" t="s">
        <v>0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40</v>
      </c>
      <c r="D68">
        <v>0</v>
      </c>
      <c r="E68">
        <v>0</v>
      </c>
      <c r="F68" s="2" t="s">
        <v>0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506</v>
      </c>
    </row>
    <row r="69" spans="1:12" x14ac:dyDescent="0.4">
      <c r="A69" s="1">
        <v>43888</v>
      </c>
      <c r="B69" s="5"/>
      <c r="C69" s="2" t="s">
        <v>52</v>
      </c>
      <c r="E69">
        <v>0</v>
      </c>
      <c r="F69" s="2" t="s">
        <v>0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31</v>
      </c>
      <c r="E70">
        <v>0</v>
      </c>
      <c r="F70" s="2" t="s">
        <v>0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85</v>
      </c>
      <c r="E71">
        <v>0</v>
      </c>
      <c r="F71" s="2" t="s">
        <v>0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95</v>
      </c>
      <c r="E72">
        <v>0</v>
      </c>
      <c r="F72" s="2" t="s">
        <v>0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35</v>
      </c>
      <c r="E73">
        <v>0</v>
      </c>
      <c r="F73" s="2" t="s">
        <v>0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132</v>
      </c>
      <c r="E74">
        <v>0</v>
      </c>
      <c r="F74" s="2" t="s">
        <v>0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64</v>
      </c>
      <c r="E75">
        <v>0</v>
      </c>
      <c r="F75" s="2" t="s">
        <v>0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41</v>
      </c>
      <c r="E76">
        <v>0</v>
      </c>
      <c r="F76" s="2" t="s">
        <v>0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110</v>
      </c>
      <c r="E77">
        <v>0</v>
      </c>
      <c r="F77" s="2" t="s">
        <v>0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505</v>
      </c>
    </row>
    <row r="79" spans="1:12" x14ac:dyDescent="0.4">
      <c r="A79" s="1">
        <v>43888</v>
      </c>
      <c r="B79" s="5"/>
      <c r="C79" s="2" t="s">
        <v>91</v>
      </c>
      <c r="E79">
        <v>0</v>
      </c>
      <c r="F79" s="2" t="s">
        <v>0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19</v>
      </c>
      <c r="E80">
        <v>0</v>
      </c>
      <c r="F80" s="2" t="s">
        <v>0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21</v>
      </c>
      <c r="E81">
        <v>0</v>
      </c>
      <c r="F81" s="2" t="s">
        <v>0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43</v>
      </c>
      <c r="E82">
        <v>0</v>
      </c>
      <c r="F82" s="2" t="s">
        <v>0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196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231</v>
      </c>
      <c r="E85">
        <v>4</v>
      </c>
      <c r="F85" s="2" t="s">
        <v>0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23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24</v>
      </c>
    </row>
    <row r="87" spans="1:12" x14ac:dyDescent="0.4">
      <c r="A87" s="1">
        <v>43889</v>
      </c>
      <c r="B87" s="5"/>
      <c r="C87" s="2" t="s">
        <v>100</v>
      </c>
      <c r="E87">
        <v>0</v>
      </c>
      <c r="F87" s="2" t="s">
        <v>0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54</v>
      </c>
      <c r="E88">
        <v>0</v>
      </c>
      <c r="F88" s="2" t="s">
        <v>0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18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22</v>
      </c>
    </row>
    <row r="92" spans="1:12" x14ac:dyDescent="0.4">
      <c r="A92" s="1">
        <v>43889</v>
      </c>
      <c r="B92" s="5"/>
      <c r="C92" s="2" t="s">
        <v>28</v>
      </c>
      <c r="E92">
        <v>0</v>
      </c>
      <c r="F92" s="2" t="s">
        <v>0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532</v>
      </c>
      <c r="E93">
        <v>4</v>
      </c>
      <c r="F93" s="2" t="s">
        <v>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504</v>
      </c>
    </row>
    <row r="94" spans="1:12" x14ac:dyDescent="0.4">
      <c r="A94" s="1">
        <v>43889</v>
      </c>
      <c r="B94" s="5"/>
      <c r="C94" s="2" t="s">
        <v>30</v>
      </c>
      <c r="E94">
        <v>0</v>
      </c>
      <c r="F94" s="2" t="s">
        <v>0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119</v>
      </c>
      <c r="E95">
        <v>2</v>
      </c>
      <c r="F95" s="2" t="s">
        <v>0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40</v>
      </c>
      <c r="D96">
        <v>0</v>
      </c>
      <c r="E96">
        <v>0</v>
      </c>
      <c r="F96" s="2" t="s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506</v>
      </c>
    </row>
    <row r="97" spans="1:12" x14ac:dyDescent="0.4">
      <c r="A97" s="1">
        <v>43889</v>
      </c>
      <c r="B97" s="5"/>
      <c r="C97" s="2" t="s">
        <v>52</v>
      </c>
      <c r="E97">
        <v>0</v>
      </c>
      <c r="F97" s="2" t="s">
        <v>0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31</v>
      </c>
      <c r="E98">
        <v>0</v>
      </c>
      <c r="F98" s="2" t="s">
        <v>0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85</v>
      </c>
      <c r="E99">
        <v>0</v>
      </c>
      <c r="F99" s="2" t="s">
        <v>0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95</v>
      </c>
      <c r="E100">
        <v>0</v>
      </c>
      <c r="F100" s="2" t="s">
        <v>0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35</v>
      </c>
      <c r="E101">
        <v>0</v>
      </c>
      <c r="F101" s="2" t="s">
        <v>0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132</v>
      </c>
      <c r="E102">
        <v>0</v>
      </c>
      <c r="F102" s="2" t="s">
        <v>0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64</v>
      </c>
      <c r="E103">
        <v>0</v>
      </c>
      <c r="F103" s="2" t="s">
        <v>0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41</v>
      </c>
      <c r="E104">
        <v>0</v>
      </c>
      <c r="F104" s="2" t="s">
        <v>0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110</v>
      </c>
      <c r="E105">
        <v>0</v>
      </c>
      <c r="F105" s="2" t="s">
        <v>0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505</v>
      </c>
    </row>
    <row r="107" spans="1:12" x14ac:dyDescent="0.4">
      <c r="A107" s="1">
        <v>43889</v>
      </c>
      <c r="B107" s="5"/>
      <c r="C107" s="2" t="s">
        <v>91</v>
      </c>
      <c r="E107">
        <v>0</v>
      </c>
      <c r="F107" s="2" t="s">
        <v>0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19</v>
      </c>
      <c r="D108">
        <v>0</v>
      </c>
      <c r="E108">
        <v>1</v>
      </c>
      <c r="F108" s="2" t="s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20</v>
      </c>
    </row>
    <row r="109" spans="1:12" x14ac:dyDescent="0.4">
      <c r="A109" s="1">
        <v>43889</v>
      </c>
      <c r="B109" s="5">
        <v>0</v>
      </c>
      <c r="C109" s="2" t="s">
        <v>21</v>
      </c>
      <c r="D109">
        <v>0</v>
      </c>
      <c r="E109">
        <v>1</v>
      </c>
      <c r="F109" s="2" t="s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507</v>
      </c>
    </row>
    <row r="110" spans="1:12" x14ac:dyDescent="0.4">
      <c r="A110" s="1">
        <v>43889</v>
      </c>
      <c r="B110" s="5"/>
      <c r="C110" s="2" t="s">
        <v>43</v>
      </c>
      <c r="E110">
        <v>0</v>
      </c>
      <c r="F110" s="2" t="s">
        <v>0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196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0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231</v>
      </c>
      <c r="E113">
        <v>14</v>
      </c>
      <c r="F113" s="2" t="s">
        <v>0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23</v>
      </c>
      <c r="E114">
        <v>1</v>
      </c>
      <c r="F114" s="2" t="s">
        <v>0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100</v>
      </c>
      <c r="E115">
        <v>0</v>
      </c>
      <c r="F115" s="2" t="s">
        <v>0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54</v>
      </c>
      <c r="E116">
        <v>0</v>
      </c>
      <c r="F116" s="2" t="s">
        <v>0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0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25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26</v>
      </c>
    </row>
    <row r="120" spans="1:12" x14ac:dyDescent="0.4">
      <c r="A120" s="1">
        <v>43890</v>
      </c>
      <c r="B120" s="5"/>
      <c r="C120" s="2" t="s">
        <v>28</v>
      </c>
      <c r="E120">
        <v>0</v>
      </c>
      <c r="F120" s="2" t="s">
        <v>0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673</v>
      </c>
      <c r="E121">
        <v>7</v>
      </c>
      <c r="F121" s="2" t="s">
        <v>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504</v>
      </c>
    </row>
    <row r="122" spans="1:12" x14ac:dyDescent="0.4">
      <c r="A122" s="1">
        <v>43890</v>
      </c>
      <c r="B122" s="5"/>
      <c r="C122" s="2" t="s">
        <v>30</v>
      </c>
      <c r="E122">
        <v>0</v>
      </c>
      <c r="F122" s="2" t="s">
        <v>0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119</v>
      </c>
      <c r="E123">
        <v>6</v>
      </c>
      <c r="F123" s="2" t="s">
        <v>0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40</v>
      </c>
      <c r="D124">
        <v>0</v>
      </c>
      <c r="E124">
        <v>0</v>
      </c>
      <c r="F124" s="2" t="s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506</v>
      </c>
    </row>
    <row r="125" spans="1:12" x14ac:dyDescent="0.4">
      <c r="A125" s="1">
        <v>43890</v>
      </c>
      <c r="B125" s="5"/>
      <c r="C125" s="2" t="s">
        <v>52</v>
      </c>
      <c r="E125">
        <v>0</v>
      </c>
      <c r="F125" s="2" t="s">
        <v>0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31</v>
      </c>
      <c r="E126">
        <v>0</v>
      </c>
      <c r="F126" s="2" t="s">
        <v>0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85</v>
      </c>
      <c r="E127">
        <v>0</v>
      </c>
      <c r="F127" s="2" t="s">
        <v>0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95</v>
      </c>
      <c r="E128">
        <v>0</v>
      </c>
      <c r="F128" s="2" t="s">
        <v>0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35</v>
      </c>
      <c r="E129">
        <v>0</v>
      </c>
      <c r="F129" s="2" t="s">
        <v>0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132</v>
      </c>
      <c r="E130">
        <v>0</v>
      </c>
      <c r="F130" s="2" t="s">
        <v>0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64</v>
      </c>
      <c r="E131">
        <v>0</v>
      </c>
      <c r="F131" s="2" t="s">
        <v>0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41</v>
      </c>
      <c r="E132">
        <v>0</v>
      </c>
      <c r="F132" s="2" t="s">
        <v>0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110</v>
      </c>
      <c r="E133">
        <v>0</v>
      </c>
      <c r="F133" s="2" t="s">
        <v>0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505</v>
      </c>
    </row>
    <row r="135" spans="1:12" x14ac:dyDescent="0.4">
      <c r="A135" s="1">
        <v>43890</v>
      </c>
      <c r="B135" s="5"/>
      <c r="C135" s="2" t="s">
        <v>91</v>
      </c>
      <c r="E135">
        <v>0</v>
      </c>
      <c r="F135" s="2" t="s">
        <v>0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19</v>
      </c>
      <c r="D136">
        <v>0</v>
      </c>
      <c r="E136">
        <v>2</v>
      </c>
      <c r="F136" s="2" t="s">
        <v>0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20</v>
      </c>
    </row>
    <row r="137" spans="1:12" x14ac:dyDescent="0.4">
      <c r="A137" s="1">
        <v>43890</v>
      </c>
      <c r="B137" s="5">
        <v>0</v>
      </c>
      <c r="C137" s="2" t="s">
        <v>21</v>
      </c>
      <c r="D137">
        <v>0</v>
      </c>
      <c r="E137">
        <v>1</v>
      </c>
      <c r="F137" s="2" t="s">
        <v>0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507</v>
      </c>
    </row>
    <row r="138" spans="1:12" x14ac:dyDescent="0.4">
      <c r="A138" s="1">
        <v>43890</v>
      </c>
      <c r="B138" s="5">
        <v>0.33333333333333331</v>
      </c>
      <c r="C138" s="2" t="s">
        <v>43</v>
      </c>
      <c r="D138">
        <v>0</v>
      </c>
      <c r="E138">
        <v>0</v>
      </c>
      <c r="F138" s="2" t="s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449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196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0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231</v>
      </c>
      <c r="E141">
        <v>27</v>
      </c>
      <c r="F141" s="2" t="s">
        <v>0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23</v>
      </c>
      <c r="E142">
        <v>1</v>
      </c>
      <c r="F142" s="2" t="s">
        <v>0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100</v>
      </c>
      <c r="E143">
        <v>0</v>
      </c>
      <c r="F143" s="2" t="s">
        <v>0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54</v>
      </c>
      <c r="E144">
        <v>0</v>
      </c>
      <c r="F144" s="2" t="s">
        <v>0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0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27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0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32</v>
      </c>
    </row>
    <row r="148" spans="1:12" x14ac:dyDescent="0.4">
      <c r="A148" s="1">
        <v>43891</v>
      </c>
      <c r="B148" s="5">
        <v>0</v>
      </c>
      <c r="C148" s="2" t="s">
        <v>28</v>
      </c>
      <c r="D148">
        <v>30</v>
      </c>
      <c r="E148">
        <v>1</v>
      </c>
      <c r="F148" s="2" t="s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29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780</v>
      </c>
      <c r="E149">
        <v>10</v>
      </c>
      <c r="F149" s="2" t="s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504</v>
      </c>
    </row>
    <row r="150" spans="1:12" x14ac:dyDescent="0.4">
      <c r="A150" s="1">
        <v>43891</v>
      </c>
      <c r="B150" s="5"/>
      <c r="C150" s="2" t="s">
        <v>30</v>
      </c>
      <c r="E150">
        <v>0</v>
      </c>
      <c r="F150" s="2" t="s">
        <v>0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119</v>
      </c>
      <c r="E151">
        <v>6</v>
      </c>
      <c r="F151" s="2" t="s">
        <v>0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40</v>
      </c>
      <c r="D152">
        <v>0</v>
      </c>
      <c r="E152">
        <v>0</v>
      </c>
      <c r="F152" s="2" t="s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506</v>
      </c>
    </row>
    <row r="153" spans="1:12" x14ac:dyDescent="0.4">
      <c r="A153" s="1">
        <v>43891</v>
      </c>
      <c r="B153" s="5"/>
      <c r="C153" s="2" t="s">
        <v>52</v>
      </c>
      <c r="E153">
        <v>0</v>
      </c>
      <c r="F153" s="2" t="s">
        <v>0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31</v>
      </c>
      <c r="D154">
        <v>0</v>
      </c>
      <c r="E154">
        <v>1</v>
      </c>
      <c r="F154" s="2" t="s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415</v>
      </c>
    </row>
    <row r="155" spans="1:12" x14ac:dyDescent="0.4">
      <c r="A155" s="1">
        <v>43891</v>
      </c>
      <c r="B155" s="5"/>
      <c r="C155" s="2" t="s">
        <v>85</v>
      </c>
      <c r="E155">
        <v>0</v>
      </c>
      <c r="F155" s="2" t="s">
        <v>0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95</v>
      </c>
      <c r="E156">
        <v>0</v>
      </c>
      <c r="F156" s="2" t="s">
        <v>0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35</v>
      </c>
      <c r="E157">
        <v>0</v>
      </c>
      <c r="F157" s="2" t="s">
        <v>0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132</v>
      </c>
      <c r="E158">
        <v>0</v>
      </c>
      <c r="F158" s="2" t="s">
        <v>0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64</v>
      </c>
      <c r="E159">
        <v>0</v>
      </c>
      <c r="F159" s="2" t="s">
        <v>0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41</v>
      </c>
      <c r="E160">
        <v>0</v>
      </c>
      <c r="F160" s="2" t="s">
        <v>0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110</v>
      </c>
      <c r="E161">
        <v>0</v>
      </c>
      <c r="F161" s="2" t="s">
        <v>0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505</v>
      </c>
    </row>
    <row r="163" spans="1:12" x14ac:dyDescent="0.4">
      <c r="A163" s="1">
        <v>43891</v>
      </c>
      <c r="B163" s="5"/>
      <c r="C163" s="2" t="s">
        <v>91</v>
      </c>
      <c r="E163">
        <v>0</v>
      </c>
      <c r="F163" s="2" t="s">
        <v>0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19</v>
      </c>
      <c r="D164">
        <v>0</v>
      </c>
      <c r="E164">
        <v>3</v>
      </c>
      <c r="F164" s="2" t="s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20</v>
      </c>
    </row>
    <row r="165" spans="1:12" x14ac:dyDescent="0.4">
      <c r="A165" s="1">
        <v>43891</v>
      </c>
      <c r="B165" s="5">
        <v>0</v>
      </c>
      <c r="C165" s="2" t="s">
        <v>21</v>
      </c>
      <c r="D165">
        <v>0</v>
      </c>
      <c r="E165">
        <v>2</v>
      </c>
      <c r="F165" s="2" t="s">
        <v>0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507</v>
      </c>
    </row>
    <row r="166" spans="1:12" x14ac:dyDescent="0.4">
      <c r="A166" s="1">
        <v>43891</v>
      </c>
      <c r="B166" s="5">
        <v>0.33333333333333331</v>
      </c>
      <c r="C166" s="2" t="s">
        <v>43</v>
      </c>
      <c r="D166">
        <v>0</v>
      </c>
      <c r="E166">
        <v>0</v>
      </c>
      <c r="F166" s="2" t="s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449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196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0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231</v>
      </c>
      <c r="E169">
        <v>36</v>
      </c>
      <c r="F169" s="2" t="s">
        <v>0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23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38</v>
      </c>
    </row>
    <row r="171" spans="1:12" x14ac:dyDescent="0.4">
      <c r="A171" s="1">
        <v>43892</v>
      </c>
      <c r="B171" s="5"/>
      <c r="C171" s="2" t="s">
        <v>100</v>
      </c>
      <c r="E171">
        <v>0</v>
      </c>
      <c r="F171" s="2" t="s">
        <v>0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54</v>
      </c>
      <c r="E172">
        <v>0</v>
      </c>
      <c r="F172" s="2" t="s">
        <v>0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0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33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0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37</v>
      </c>
    </row>
    <row r="176" spans="1:12" x14ac:dyDescent="0.4">
      <c r="A176" s="1">
        <v>43892</v>
      </c>
      <c r="B176" s="5">
        <v>0</v>
      </c>
      <c r="C176" s="2" t="s">
        <v>28</v>
      </c>
      <c r="D176">
        <v>0</v>
      </c>
      <c r="E176">
        <v>2</v>
      </c>
      <c r="F176" s="2" t="s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34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868</v>
      </c>
      <c r="E177">
        <v>11</v>
      </c>
      <c r="F177" s="2" t="s">
        <v>0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504</v>
      </c>
    </row>
    <row r="178" spans="1:12" x14ac:dyDescent="0.4">
      <c r="A178" s="1">
        <v>43892</v>
      </c>
      <c r="B178" s="5"/>
      <c r="C178" s="2" t="s">
        <v>30</v>
      </c>
      <c r="E178">
        <v>0</v>
      </c>
      <c r="F178" s="2" t="s">
        <v>0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119</v>
      </c>
      <c r="E179">
        <v>9</v>
      </c>
      <c r="F179" s="2" t="s">
        <v>0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40</v>
      </c>
      <c r="D180">
        <v>0</v>
      </c>
      <c r="E180">
        <v>0</v>
      </c>
      <c r="F180" s="2" t="s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506</v>
      </c>
    </row>
    <row r="181" spans="1:12" x14ac:dyDescent="0.4">
      <c r="A181" s="1">
        <v>43892</v>
      </c>
      <c r="B181" s="5"/>
      <c r="C181" s="2" t="s">
        <v>52</v>
      </c>
      <c r="E181">
        <v>0</v>
      </c>
      <c r="F181" s="2" t="s">
        <v>0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31</v>
      </c>
      <c r="D182">
        <v>0</v>
      </c>
      <c r="E182">
        <v>1</v>
      </c>
      <c r="F182" s="2" t="s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415</v>
      </c>
    </row>
    <row r="183" spans="1:12" x14ac:dyDescent="0.4">
      <c r="A183" s="1">
        <v>43892</v>
      </c>
      <c r="B183" s="5"/>
      <c r="C183" s="2" t="s">
        <v>85</v>
      </c>
      <c r="E183">
        <v>0</v>
      </c>
      <c r="F183" s="2" t="s">
        <v>0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95</v>
      </c>
      <c r="E184">
        <v>0</v>
      </c>
      <c r="F184" s="2" t="s">
        <v>0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35</v>
      </c>
      <c r="D185">
        <v>0</v>
      </c>
      <c r="E185">
        <v>0</v>
      </c>
      <c r="F185" s="2" t="s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36</v>
      </c>
    </row>
    <row r="186" spans="1:12" x14ac:dyDescent="0.4">
      <c r="A186" s="1">
        <v>43892</v>
      </c>
      <c r="B186" s="5"/>
      <c r="C186" s="2" t="s">
        <v>132</v>
      </c>
      <c r="E186">
        <v>0</v>
      </c>
      <c r="F186" s="2" t="s">
        <v>0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64</v>
      </c>
      <c r="E187">
        <v>0</v>
      </c>
      <c r="F187" s="2" t="s">
        <v>0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41</v>
      </c>
      <c r="E188">
        <v>0</v>
      </c>
      <c r="F188" s="2" t="s">
        <v>0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110</v>
      </c>
      <c r="E189">
        <v>0</v>
      </c>
      <c r="F189" s="2" t="s">
        <v>0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505</v>
      </c>
    </row>
    <row r="191" spans="1:12" x14ac:dyDescent="0.4">
      <c r="A191" s="1">
        <v>43892</v>
      </c>
      <c r="B191" s="5"/>
      <c r="C191" s="2" t="s">
        <v>91</v>
      </c>
      <c r="E191">
        <v>0</v>
      </c>
      <c r="F191" s="2" t="s">
        <v>0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19</v>
      </c>
      <c r="D192">
        <v>0</v>
      </c>
      <c r="E192">
        <v>4</v>
      </c>
      <c r="F192" s="2" t="s">
        <v>0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20</v>
      </c>
    </row>
    <row r="193" spans="1:12" x14ac:dyDescent="0.4">
      <c r="A193" s="1">
        <v>43892</v>
      </c>
      <c r="B193" s="5">
        <v>0</v>
      </c>
      <c r="C193" s="2" t="s">
        <v>21</v>
      </c>
      <c r="D193">
        <v>0</v>
      </c>
      <c r="E193">
        <v>3</v>
      </c>
      <c r="F193" s="2" t="s">
        <v>0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507</v>
      </c>
    </row>
    <row r="194" spans="1:12" x14ac:dyDescent="0.4">
      <c r="A194" s="1">
        <v>43892</v>
      </c>
      <c r="B194" s="5">
        <v>0.33333333333333331</v>
      </c>
      <c r="C194" s="2" t="s">
        <v>43</v>
      </c>
      <c r="D194">
        <v>0</v>
      </c>
      <c r="E194">
        <v>0</v>
      </c>
      <c r="F194" s="2" t="s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449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11</v>
      </c>
      <c r="F195" s="2" t="s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 s="2" t="s">
        <v>196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0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231</v>
      </c>
      <c r="E197">
        <v>54</v>
      </c>
      <c r="F197" s="2" t="s">
        <v>0</v>
      </c>
      <c r="G197">
        <v>26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23</v>
      </c>
      <c r="D198">
        <v>0</v>
      </c>
      <c r="E198">
        <v>6</v>
      </c>
      <c r="F198" s="2" t="s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44</v>
      </c>
    </row>
    <row r="199" spans="1:12" x14ac:dyDescent="0.4">
      <c r="A199" s="1">
        <v>43893</v>
      </c>
      <c r="B199" s="5"/>
      <c r="C199" s="2" t="s">
        <v>100</v>
      </c>
      <c r="E199">
        <v>0</v>
      </c>
      <c r="F199" s="2" t="s">
        <v>0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54</v>
      </c>
      <c r="E200">
        <v>0</v>
      </c>
      <c r="F200" s="2" t="s">
        <v>0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0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0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45</v>
      </c>
    </row>
    <row r="204" spans="1:12" x14ac:dyDescent="0.4">
      <c r="A204" s="1">
        <v>43893</v>
      </c>
      <c r="B204" s="5"/>
      <c r="C204" s="2" t="s">
        <v>28</v>
      </c>
      <c r="E204">
        <v>3</v>
      </c>
      <c r="F204" s="2" t="s">
        <v>0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977</v>
      </c>
      <c r="E205">
        <v>14</v>
      </c>
      <c r="F205" s="2" t="s">
        <v>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504</v>
      </c>
    </row>
    <row r="206" spans="1:12" x14ac:dyDescent="0.4">
      <c r="A206" s="1">
        <v>43893</v>
      </c>
      <c r="B206" s="5"/>
      <c r="C206" s="2" t="s">
        <v>30</v>
      </c>
      <c r="E206">
        <v>0</v>
      </c>
      <c r="F206" s="2" t="s">
        <v>0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119</v>
      </c>
      <c r="E207">
        <v>10</v>
      </c>
      <c r="F207" s="2" t="s">
        <v>0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40</v>
      </c>
      <c r="D208">
        <v>0</v>
      </c>
      <c r="E208">
        <v>2</v>
      </c>
      <c r="F208" s="2" t="s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506</v>
      </c>
    </row>
    <row r="209" spans="1:12" x14ac:dyDescent="0.4">
      <c r="A209" s="1">
        <v>43893</v>
      </c>
      <c r="B209" s="5"/>
      <c r="C209" s="2" t="s">
        <v>52</v>
      </c>
      <c r="E209">
        <v>0</v>
      </c>
      <c r="F209" s="2" t="s">
        <v>0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31</v>
      </c>
      <c r="D210">
        <v>0</v>
      </c>
      <c r="E210">
        <v>1</v>
      </c>
      <c r="F210" s="2" t="s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415</v>
      </c>
    </row>
    <row r="211" spans="1:12" x14ac:dyDescent="0.4">
      <c r="A211" s="1">
        <v>43893</v>
      </c>
      <c r="B211" s="5"/>
      <c r="C211" s="2" t="s">
        <v>85</v>
      </c>
      <c r="E211">
        <v>0</v>
      </c>
      <c r="F211" s="2" t="s">
        <v>0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95</v>
      </c>
      <c r="E212">
        <v>0</v>
      </c>
      <c r="F212" s="2" t="s">
        <v>0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35</v>
      </c>
      <c r="E213">
        <v>0</v>
      </c>
      <c r="F213" s="2" t="s">
        <v>0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132</v>
      </c>
      <c r="E214">
        <v>0</v>
      </c>
      <c r="F214" s="2" t="s">
        <v>0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64</v>
      </c>
      <c r="E215">
        <v>0</v>
      </c>
      <c r="F215" s="2" t="s">
        <v>0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41</v>
      </c>
      <c r="D216">
        <v>1</v>
      </c>
      <c r="E216">
        <v>1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42</v>
      </c>
    </row>
    <row r="217" spans="1:12" x14ac:dyDescent="0.4">
      <c r="A217" s="1">
        <v>43893</v>
      </c>
      <c r="B217" s="5"/>
      <c r="C217" s="2" t="s">
        <v>110</v>
      </c>
      <c r="E217">
        <v>0</v>
      </c>
      <c r="F217" s="2" t="s">
        <v>0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505</v>
      </c>
    </row>
    <row r="219" spans="1:12" x14ac:dyDescent="0.4">
      <c r="A219" s="1">
        <v>43893</v>
      </c>
      <c r="B219" s="5"/>
      <c r="C219" s="2" t="s">
        <v>91</v>
      </c>
      <c r="E219">
        <v>0</v>
      </c>
      <c r="F219" s="2" t="s">
        <v>0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19</v>
      </c>
      <c r="D220">
        <v>0</v>
      </c>
      <c r="E220">
        <v>5</v>
      </c>
      <c r="F220" s="2" t="s">
        <v>0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20</v>
      </c>
    </row>
    <row r="221" spans="1:12" x14ac:dyDescent="0.4">
      <c r="A221" s="1">
        <v>43893</v>
      </c>
      <c r="B221" s="5">
        <v>0</v>
      </c>
      <c r="C221" s="2" t="s">
        <v>21</v>
      </c>
      <c r="D221">
        <v>0</v>
      </c>
      <c r="E221">
        <v>3</v>
      </c>
      <c r="F221" s="2" t="s">
        <v>0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507</v>
      </c>
    </row>
    <row r="222" spans="1:12" x14ac:dyDescent="0.4">
      <c r="A222" s="1">
        <v>43893</v>
      </c>
      <c r="B222" s="5">
        <v>0.33333333333333331</v>
      </c>
      <c r="C222" s="2" t="s">
        <v>43</v>
      </c>
      <c r="D222">
        <v>0</v>
      </c>
      <c r="E222">
        <v>1</v>
      </c>
      <c r="F222" s="2" t="s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449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14</v>
      </c>
      <c r="F223" s="2" t="s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196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39</v>
      </c>
    </row>
    <row r="225" spans="1:12" x14ac:dyDescent="0.4">
      <c r="A225" s="1">
        <v>43893</v>
      </c>
      <c r="B225" s="5"/>
      <c r="C225" s="2" t="s">
        <v>231</v>
      </c>
      <c r="E225">
        <v>78</v>
      </c>
      <c r="F225" s="2" t="s">
        <v>0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23</v>
      </c>
      <c r="D226">
        <v>0</v>
      </c>
      <c r="E226">
        <v>7</v>
      </c>
      <c r="F226" s="2" t="s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50</v>
      </c>
    </row>
    <row r="227" spans="1:12" x14ac:dyDescent="0.4">
      <c r="A227" s="1">
        <v>43894</v>
      </c>
      <c r="B227" s="5"/>
      <c r="C227" s="2" t="s">
        <v>100</v>
      </c>
      <c r="E227">
        <v>0</v>
      </c>
      <c r="F227" s="2" t="s">
        <v>0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54</v>
      </c>
      <c r="E228">
        <v>0</v>
      </c>
      <c r="F228" s="2" t="s">
        <v>0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0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46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0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51</v>
      </c>
    </row>
    <row r="232" spans="1:12" x14ac:dyDescent="0.4">
      <c r="A232" s="1">
        <v>43894</v>
      </c>
      <c r="B232" s="5">
        <v>0</v>
      </c>
      <c r="C232" s="2" t="s">
        <v>28</v>
      </c>
      <c r="D232">
        <v>0</v>
      </c>
      <c r="E232">
        <v>4</v>
      </c>
      <c r="F232" s="2" t="s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48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1084</v>
      </c>
      <c r="E233">
        <v>14</v>
      </c>
      <c r="F233" s="2" t="s">
        <v>0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504</v>
      </c>
    </row>
    <row r="234" spans="1:12" x14ac:dyDescent="0.4">
      <c r="A234" s="1">
        <v>43894</v>
      </c>
      <c r="B234" s="5"/>
      <c r="C234" s="2" t="s">
        <v>30</v>
      </c>
      <c r="E234">
        <v>0</v>
      </c>
      <c r="F234" s="2" t="s">
        <v>0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119</v>
      </c>
      <c r="E235">
        <v>10</v>
      </c>
      <c r="F235" s="2" t="s">
        <v>0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40</v>
      </c>
      <c r="D236">
        <v>0</v>
      </c>
      <c r="E236">
        <v>2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506</v>
      </c>
    </row>
    <row r="237" spans="1:12" x14ac:dyDescent="0.4">
      <c r="A237" s="1">
        <v>43894</v>
      </c>
      <c r="B237" s="5">
        <v>0.75</v>
      </c>
      <c r="C237" s="2" t="s">
        <v>52</v>
      </c>
      <c r="D237">
        <v>0</v>
      </c>
      <c r="E237">
        <v>1</v>
      </c>
      <c r="F237" s="2" t="s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53</v>
      </c>
    </row>
    <row r="238" spans="1:12" x14ac:dyDescent="0.4">
      <c r="A238" s="1">
        <v>43894</v>
      </c>
      <c r="B238" s="5">
        <v>0</v>
      </c>
      <c r="C238" s="2" t="s">
        <v>31</v>
      </c>
      <c r="D238">
        <v>0</v>
      </c>
      <c r="E238">
        <v>8</v>
      </c>
      <c r="F238" s="2" t="s">
        <v>0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415</v>
      </c>
    </row>
    <row r="239" spans="1:12" x14ac:dyDescent="0.4">
      <c r="A239" s="1">
        <v>43894</v>
      </c>
      <c r="B239" s="5"/>
      <c r="C239" s="2" t="s">
        <v>85</v>
      </c>
      <c r="E239">
        <v>0</v>
      </c>
      <c r="F239" s="2" t="s">
        <v>0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95</v>
      </c>
      <c r="E240">
        <v>0</v>
      </c>
      <c r="F240" s="2" t="s">
        <v>0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35</v>
      </c>
      <c r="D241">
        <v>0</v>
      </c>
      <c r="E241">
        <v>1</v>
      </c>
      <c r="F241" s="2" t="s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49</v>
      </c>
    </row>
    <row r="242" spans="1:12" x14ac:dyDescent="0.4">
      <c r="A242" s="1">
        <v>43894</v>
      </c>
      <c r="B242" s="5"/>
      <c r="C242" s="2" t="s">
        <v>132</v>
      </c>
      <c r="E242">
        <v>0</v>
      </c>
      <c r="F242" s="2" t="s">
        <v>0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64</v>
      </c>
      <c r="E243">
        <v>0</v>
      </c>
      <c r="F243" s="2" t="s">
        <v>0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41</v>
      </c>
      <c r="D244">
        <v>3</v>
      </c>
      <c r="E244">
        <v>3</v>
      </c>
      <c r="F244" s="2" t="s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42</v>
      </c>
    </row>
    <row r="245" spans="1:12" x14ac:dyDescent="0.4">
      <c r="A245" s="1">
        <v>43894</v>
      </c>
      <c r="B245" s="5"/>
      <c r="C245" s="2" t="s">
        <v>110</v>
      </c>
      <c r="E245">
        <v>0</v>
      </c>
      <c r="F245" s="2" t="s">
        <v>0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0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505</v>
      </c>
    </row>
    <row r="247" spans="1:12" x14ac:dyDescent="0.4">
      <c r="A247" s="1">
        <v>43894</v>
      </c>
      <c r="B247" s="5"/>
      <c r="C247" s="2" t="s">
        <v>91</v>
      </c>
      <c r="E247">
        <v>0</v>
      </c>
      <c r="F247" s="2" t="s">
        <v>0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19</v>
      </c>
      <c r="D248">
        <v>0</v>
      </c>
      <c r="E248">
        <v>7</v>
      </c>
      <c r="F248" s="2" t="s">
        <v>0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20</v>
      </c>
    </row>
    <row r="249" spans="1:12" x14ac:dyDescent="0.4">
      <c r="A249" s="1">
        <v>43894</v>
      </c>
      <c r="B249" s="5">
        <v>0</v>
      </c>
      <c r="C249" s="2" t="s">
        <v>21</v>
      </c>
      <c r="D249">
        <v>0</v>
      </c>
      <c r="E249">
        <v>4</v>
      </c>
      <c r="F249" s="2" t="s">
        <v>0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507</v>
      </c>
    </row>
    <row r="250" spans="1:12" x14ac:dyDescent="0.4">
      <c r="A250" s="1">
        <v>43894</v>
      </c>
      <c r="B250" s="5">
        <v>0.33333333333333331</v>
      </c>
      <c r="C250" s="2" t="s">
        <v>43</v>
      </c>
      <c r="D250">
        <v>0</v>
      </c>
      <c r="E250">
        <v>1</v>
      </c>
      <c r="F250" s="2" t="s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449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16</v>
      </c>
      <c r="F251" s="2" t="s">
        <v>0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196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47</v>
      </c>
    </row>
    <row r="253" spans="1:12" x14ac:dyDescent="0.4">
      <c r="A253" s="1">
        <v>43894</v>
      </c>
      <c r="B253" s="5"/>
      <c r="C253" s="2" t="s">
        <v>231</v>
      </c>
      <c r="E253">
        <v>103</v>
      </c>
      <c r="F253" s="2" t="s">
        <v>0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23</v>
      </c>
      <c r="D254">
        <v>0</v>
      </c>
      <c r="E254">
        <v>9</v>
      </c>
      <c r="F254" s="2" t="s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59</v>
      </c>
    </row>
    <row r="255" spans="1:12" x14ac:dyDescent="0.4">
      <c r="A255" s="1">
        <v>43895</v>
      </c>
      <c r="B255" s="5"/>
      <c r="C255" s="2" t="s">
        <v>100</v>
      </c>
      <c r="E255">
        <v>0</v>
      </c>
      <c r="F255" s="2" t="s">
        <v>0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54</v>
      </c>
      <c r="D256">
        <v>0</v>
      </c>
      <c r="E256">
        <v>1</v>
      </c>
      <c r="F256" s="2" t="s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55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0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56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60</v>
      </c>
    </row>
    <row r="260" spans="1:12" x14ac:dyDescent="0.4">
      <c r="A260" s="1">
        <v>43895</v>
      </c>
      <c r="B260" s="5">
        <v>0</v>
      </c>
      <c r="C260" s="2" t="s">
        <v>28</v>
      </c>
      <c r="D260">
        <v>0</v>
      </c>
      <c r="E260">
        <v>6</v>
      </c>
      <c r="F260" s="2" t="s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58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1148</v>
      </c>
      <c r="E261">
        <v>17</v>
      </c>
      <c r="F261" s="2" t="s">
        <v>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504</v>
      </c>
    </row>
    <row r="262" spans="1:12" x14ac:dyDescent="0.4">
      <c r="A262" s="1">
        <v>43895</v>
      </c>
      <c r="B262" s="5"/>
      <c r="C262" s="2" t="s">
        <v>30</v>
      </c>
      <c r="E262">
        <v>0</v>
      </c>
      <c r="F262" s="2" t="s">
        <v>0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119</v>
      </c>
      <c r="E263">
        <v>11</v>
      </c>
      <c r="F263" s="2" t="s">
        <v>0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40</v>
      </c>
      <c r="D264">
        <v>0</v>
      </c>
      <c r="E264">
        <v>4</v>
      </c>
      <c r="F264" s="2" t="s">
        <v>0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506</v>
      </c>
    </row>
    <row r="265" spans="1:12" x14ac:dyDescent="0.4">
      <c r="A265" s="1">
        <v>43895</v>
      </c>
      <c r="B265" s="5"/>
      <c r="C265" s="2" t="s">
        <v>52</v>
      </c>
      <c r="E265">
        <v>2</v>
      </c>
      <c r="F265" s="2" t="s">
        <v>0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31</v>
      </c>
      <c r="D266">
        <v>0</v>
      </c>
      <c r="E266">
        <v>9</v>
      </c>
      <c r="F266" s="2" t="s">
        <v>0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415</v>
      </c>
    </row>
    <row r="267" spans="1:12" x14ac:dyDescent="0.4">
      <c r="A267" s="1">
        <v>43895</v>
      </c>
      <c r="B267" s="5"/>
      <c r="C267" s="2" t="s">
        <v>85</v>
      </c>
      <c r="E267">
        <v>0</v>
      </c>
      <c r="F267" s="2" t="s">
        <v>0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95</v>
      </c>
      <c r="E268">
        <v>0</v>
      </c>
      <c r="F268" s="2" t="s">
        <v>0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35</v>
      </c>
      <c r="E269">
        <v>1</v>
      </c>
      <c r="F269" s="2" t="s">
        <v>0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132</v>
      </c>
      <c r="E270">
        <v>0</v>
      </c>
      <c r="F270" s="2" t="s">
        <v>0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64</v>
      </c>
      <c r="E271">
        <v>0</v>
      </c>
      <c r="F271" s="2" t="s">
        <v>0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41</v>
      </c>
      <c r="E272">
        <v>5</v>
      </c>
      <c r="F272" s="2" t="s">
        <v>0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110</v>
      </c>
      <c r="E273">
        <v>0</v>
      </c>
      <c r="F273" s="2" t="s">
        <v>0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0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505</v>
      </c>
    </row>
    <row r="275" spans="1:12" x14ac:dyDescent="0.4">
      <c r="A275" s="1">
        <v>43895</v>
      </c>
      <c r="B275" s="5"/>
      <c r="C275" s="2" t="s">
        <v>91</v>
      </c>
      <c r="E275">
        <v>0</v>
      </c>
      <c r="F275" s="2" t="s">
        <v>0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19</v>
      </c>
      <c r="D276">
        <v>0</v>
      </c>
      <c r="E276">
        <v>15</v>
      </c>
      <c r="F276" s="2" t="s">
        <v>0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20</v>
      </c>
    </row>
    <row r="277" spans="1:12" x14ac:dyDescent="0.4">
      <c r="A277" s="1">
        <v>43895</v>
      </c>
      <c r="B277" s="5">
        <v>0</v>
      </c>
      <c r="C277" s="2" t="s">
        <v>21</v>
      </c>
      <c r="D277">
        <v>0</v>
      </c>
      <c r="E277">
        <v>5</v>
      </c>
      <c r="F277" s="2" t="s">
        <v>0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507</v>
      </c>
    </row>
    <row r="278" spans="1:12" x14ac:dyDescent="0.4">
      <c r="A278" s="1">
        <v>43895</v>
      </c>
      <c r="B278" s="5">
        <v>0.33333333333333331</v>
      </c>
      <c r="C278" s="2" t="s">
        <v>43</v>
      </c>
      <c r="D278">
        <v>0</v>
      </c>
      <c r="E278">
        <v>2</v>
      </c>
      <c r="F278" s="2" t="s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449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24</v>
      </c>
      <c r="F279" s="2" t="s">
        <v>0</v>
      </c>
      <c r="G279">
        <v>4</v>
      </c>
      <c r="H279">
        <v>0</v>
      </c>
      <c r="I279">
        <v>0</v>
      </c>
      <c r="J279">
        <v>0</v>
      </c>
      <c r="K279">
        <v>0</v>
      </c>
      <c r="L279" s="2" t="s">
        <v>196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57</v>
      </c>
    </row>
    <row r="281" spans="1:12" x14ac:dyDescent="0.4">
      <c r="A281" s="1">
        <v>43895</v>
      </c>
      <c r="B281" s="5"/>
      <c r="C281" s="2" t="s">
        <v>231</v>
      </c>
      <c r="E281">
        <v>163</v>
      </c>
      <c r="F281" s="2" t="s">
        <v>0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23</v>
      </c>
      <c r="D282">
        <v>0</v>
      </c>
      <c r="E282">
        <v>12</v>
      </c>
      <c r="F282" s="2" t="s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67</v>
      </c>
    </row>
    <row r="283" spans="1:12" x14ac:dyDescent="0.4">
      <c r="A283" s="1">
        <v>43896</v>
      </c>
      <c r="B283" s="5"/>
      <c r="C283" s="2" t="s">
        <v>100</v>
      </c>
      <c r="E283">
        <v>0</v>
      </c>
      <c r="F283" s="2" t="s">
        <v>0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/>
      <c r="C284" s="2" t="s">
        <v>54</v>
      </c>
      <c r="E284">
        <v>1</v>
      </c>
      <c r="F284" s="2" t="s">
        <v>0</v>
      </c>
      <c r="G284">
        <v>0</v>
      </c>
      <c r="K284">
        <v>0</v>
      </c>
      <c r="L284" s="2" t="s">
        <v>0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0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61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0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66</v>
      </c>
    </row>
    <row r="288" spans="1:12" x14ac:dyDescent="0.4">
      <c r="A288" s="1">
        <v>43896</v>
      </c>
      <c r="B288" s="5"/>
      <c r="C288" s="2" t="s">
        <v>28</v>
      </c>
      <c r="E288">
        <v>7</v>
      </c>
      <c r="F288" s="2" t="s">
        <v>0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1243</v>
      </c>
      <c r="E289">
        <v>21</v>
      </c>
      <c r="F289" s="2" t="s">
        <v>0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504</v>
      </c>
    </row>
    <row r="290" spans="1:12" x14ac:dyDescent="0.4">
      <c r="A290" s="1">
        <v>43896</v>
      </c>
      <c r="B290" s="5"/>
      <c r="C290" s="2" t="s">
        <v>30</v>
      </c>
      <c r="E290">
        <v>0</v>
      </c>
      <c r="F290" s="2" t="s">
        <v>0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119</v>
      </c>
      <c r="E291">
        <v>13</v>
      </c>
      <c r="F291" s="2" t="s">
        <v>0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40</v>
      </c>
      <c r="D292">
        <v>0</v>
      </c>
      <c r="E292">
        <v>4</v>
      </c>
      <c r="F292" s="2" t="s">
        <v>0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506</v>
      </c>
    </row>
    <row r="293" spans="1:12" x14ac:dyDescent="0.4">
      <c r="A293" s="1">
        <v>43896</v>
      </c>
      <c r="B293" s="5"/>
      <c r="C293" s="2" t="s">
        <v>52</v>
      </c>
      <c r="E293">
        <v>3</v>
      </c>
      <c r="F293" s="2" t="s">
        <v>0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31</v>
      </c>
      <c r="D294">
        <v>0</v>
      </c>
      <c r="E294">
        <v>13</v>
      </c>
      <c r="F294" s="2" t="s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415</v>
      </c>
    </row>
    <row r="295" spans="1:12" x14ac:dyDescent="0.4">
      <c r="A295" s="1">
        <v>43896</v>
      </c>
      <c r="B295" s="5"/>
      <c r="C295" s="2" t="s">
        <v>85</v>
      </c>
      <c r="E295">
        <v>0</v>
      </c>
      <c r="F295" s="2" t="s">
        <v>0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95</v>
      </c>
      <c r="E296">
        <v>0</v>
      </c>
      <c r="F296" s="2" t="s">
        <v>0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35</v>
      </c>
      <c r="D297">
        <v>0</v>
      </c>
      <c r="E297">
        <v>2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68</v>
      </c>
    </row>
    <row r="298" spans="1:12" x14ac:dyDescent="0.4">
      <c r="A298" s="1">
        <v>43896</v>
      </c>
      <c r="B298" s="5"/>
      <c r="C298" s="2" t="s">
        <v>132</v>
      </c>
      <c r="E298">
        <v>0</v>
      </c>
      <c r="F298" s="2" t="s">
        <v>0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64</v>
      </c>
      <c r="D299">
        <v>0</v>
      </c>
      <c r="E299">
        <v>1</v>
      </c>
      <c r="F299" s="2" t="s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65</v>
      </c>
    </row>
    <row r="300" spans="1:12" x14ac:dyDescent="0.4">
      <c r="A300" s="1">
        <v>43896</v>
      </c>
      <c r="B300" s="5">
        <v>0</v>
      </c>
      <c r="C300" s="2" t="s">
        <v>41</v>
      </c>
      <c r="D300">
        <v>6</v>
      </c>
      <c r="E300">
        <v>6</v>
      </c>
      <c r="F300" s="2" t="s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63</v>
      </c>
    </row>
    <row r="301" spans="1:12" x14ac:dyDescent="0.4">
      <c r="A301" s="1">
        <v>43896</v>
      </c>
      <c r="B301" s="5"/>
      <c r="C301" s="2" t="s">
        <v>110</v>
      </c>
      <c r="E301">
        <v>1</v>
      </c>
      <c r="F301" s="2" t="s">
        <v>0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0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505</v>
      </c>
    </row>
    <row r="303" spans="1:12" x14ac:dyDescent="0.4">
      <c r="A303" s="1">
        <v>43896</v>
      </c>
      <c r="B303" s="5"/>
      <c r="C303" s="2" t="s">
        <v>91</v>
      </c>
      <c r="E303">
        <v>0</v>
      </c>
      <c r="F303" s="2" t="s">
        <v>0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19</v>
      </c>
      <c r="D304">
        <v>0</v>
      </c>
      <c r="E304">
        <v>23</v>
      </c>
      <c r="F304" s="2" t="s">
        <v>0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20</v>
      </c>
    </row>
    <row r="305" spans="1:12" x14ac:dyDescent="0.4">
      <c r="A305" s="1">
        <v>43896</v>
      </c>
      <c r="B305" s="5">
        <v>0</v>
      </c>
      <c r="C305" s="2" t="s">
        <v>21</v>
      </c>
      <c r="D305">
        <v>0</v>
      </c>
      <c r="E305">
        <v>6</v>
      </c>
      <c r="F305" s="2" t="s">
        <v>0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507</v>
      </c>
    </row>
    <row r="306" spans="1:12" x14ac:dyDescent="0.4">
      <c r="A306" s="1">
        <v>43896</v>
      </c>
      <c r="B306" s="5">
        <v>0.33333333333333331</v>
      </c>
      <c r="C306" s="2" t="s">
        <v>43</v>
      </c>
      <c r="D306">
        <v>0</v>
      </c>
      <c r="E306">
        <v>3</v>
      </c>
      <c r="F306" s="2" t="s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449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30</v>
      </c>
      <c r="F307" s="2" t="s">
        <v>0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196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62</v>
      </c>
    </row>
    <row r="309" spans="1:12" x14ac:dyDescent="0.4">
      <c r="A309" s="1">
        <v>43896</v>
      </c>
      <c r="B309" s="5"/>
      <c r="C309" s="2" t="s">
        <v>231</v>
      </c>
      <c r="E309">
        <v>218</v>
      </c>
      <c r="F309" s="2" t="s">
        <v>0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23</v>
      </c>
      <c r="E310">
        <v>13</v>
      </c>
      <c r="F310" s="2" t="s">
        <v>0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100</v>
      </c>
      <c r="E311">
        <v>0</v>
      </c>
      <c r="F311" s="2" t="s">
        <v>0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/>
      <c r="C312" s="2" t="s">
        <v>54</v>
      </c>
      <c r="E312">
        <v>1</v>
      </c>
      <c r="F312" s="2" t="s">
        <v>0</v>
      </c>
      <c r="G312">
        <v>0</v>
      </c>
      <c r="K312">
        <v>0</v>
      </c>
      <c r="L312" s="2" t="s">
        <v>0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0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0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69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70</v>
      </c>
    </row>
    <row r="316" spans="1:12" x14ac:dyDescent="0.4">
      <c r="A316" s="1">
        <v>43897</v>
      </c>
      <c r="B316" s="5"/>
      <c r="C316" s="2" t="s">
        <v>28</v>
      </c>
      <c r="E316">
        <v>7</v>
      </c>
      <c r="F316" s="2" t="s">
        <v>0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1318</v>
      </c>
      <c r="E317">
        <v>32</v>
      </c>
      <c r="F317" s="2" t="s">
        <v>0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504</v>
      </c>
    </row>
    <row r="318" spans="1:12" x14ac:dyDescent="0.4">
      <c r="A318" s="1">
        <v>43897</v>
      </c>
      <c r="B318" s="5"/>
      <c r="C318" s="2" t="s">
        <v>30</v>
      </c>
      <c r="E318">
        <v>0</v>
      </c>
      <c r="F318" s="2" t="s">
        <v>0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119</v>
      </c>
      <c r="E319">
        <v>15</v>
      </c>
      <c r="F319" s="2" t="s">
        <v>0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40</v>
      </c>
      <c r="D320">
        <v>0</v>
      </c>
      <c r="E320">
        <v>5</v>
      </c>
      <c r="F320" s="2" t="s">
        <v>0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506</v>
      </c>
    </row>
    <row r="321" spans="1:12" x14ac:dyDescent="0.4">
      <c r="A321" s="1">
        <v>43897</v>
      </c>
      <c r="B321" s="5"/>
      <c r="C321" s="2" t="s">
        <v>52</v>
      </c>
      <c r="E321">
        <v>3</v>
      </c>
      <c r="F321" s="2" t="s">
        <v>0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31</v>
      </c>
      <c r="D322">
        <v>0</v>
      </c>
      <c r="E322">
        <v>18</v>
      </c>
      <c r="F322" s="2" t="s">
        <v>0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415</v>
      </c>
    </row>
    <row r="323" spans="1:12" x14ac:dyDescent="0.4">
      <c r="A323" s="1">
        <v>43897</v>
      </c>
      <c r="B323" s="5"/>
      <c r="C323" s="2" t="s">
        <v>85</v>
      </c>
      <c r="E323">
        <v>0</v>
      </c>
      <c r="F323" s="2" t="s">
        <v>0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95</v>
      </c>
      <c r="E324">
        <v>0</v>
      </c>
      <c r="F324" s="2" t="s">
        <v>0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35</v>
      </c>
      <c r="E325">
        <v>4</v>
      </c>
      <c r="F325" s="2" t="s">
        <v>0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132</v>
      </c>
      <c r="E326">
        <v>0</v>
      </c>
      <c r="F326" s="2" t="s">
        <v>0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64</v>
      </c>
      <c r="E327">
        <v>1</v>
      </c>
      <c r="F327" s="2" t="s">
        <v>0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41</v>
      </c>
      <c r="E328">
        <v>6</v>
      </c>
      <c r="F328" s="2" t="s">
        <v>0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110</v>
      </c>
      <c r="E329">
        <v>1</v>
      </c>
      <c r="F329" s="2" t="s">
        <v>0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0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505</v>
      </c>
    </row>
    <row r="331" spans="1:12" x14ac:dyDescent="0.4">
      <c r="A331" s="1">
        <v>43897</v>
      </c>
      <c r="B331" s="5"/>
      <c r="C331" s="2" t="s">
        <v>91</v>
      </c>
      <c r="E331">
        <v>0</v>
      </c>
      <c r="F331" s="2" t="s">
        <v>0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19</v>
      </c>
      <c r="D332">
        <v>0</v>
      </c>
      <c r="E332">
        <v>30</v>
      </c>
      <c r="F332" s="2" t="s">
        <v>0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20</v>
      </c>
    </row>
    <row r="333" spans="1:12" x14ac:dyDescent="0.4">
      <c r="A333" s="1">
        <v>43897</v>
      </c>
      <c r="B333" s="5">
        <v>0</v>
      </c>
      <c r="C333" s="2" t="s">
        <v>21</v>
      </c>
      <c r="D333">
        <v>0</v>
      </c>
      <c r="E333">
        <v>7</v>
      </c>
      <c r="F333" s="2" t="s">
        <v>0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507</v>
      </c>
    </row>
    <row r="334" spans="1:12" x14ac:dyDescent="0.4">
      <c r="A334" s="1">
        <v>43897</v>
      </c>
      <c r="B334" s="5">
        <v>0.33333333333333331</v>
      </c>
      <c r="C334" s="2" t="s">
        <v>43</v>
      </c>
      <c r="D334">
        <v>0</v>
      </c>
      <c r="E334">
        <v>3</v>
      </c>
      <c r="F334" s="2" t="s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449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35</v>
      </c>
      <c r="F335" s="2" t="s">
        <v>0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196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0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231</v>
      </c>
      <c r="E337">
        <v>282</v>
      </c>
      <c r="F337" s="2" t="s">
        <v>0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23</v>
      </c>
      <c r="E338">
        <v>13</v>
      </c>
      <c r="F338" s="2" t="s">
        <v>0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100</v>
      </c>
      <c r="E339">
        <v>0</v>
      </c>
      <c r="F339" s="2" t="s">
        <v>0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/>
      <c r="C340" s="2" t="s">
        <v>54</v>
      </c>
      <c r="E340">
        <v>1</v>
      </c>
      <c r="F340" s="2" t="s">
        <v>0</v>
      </c>
      <c r="G340">
        <v>0</v>
      </c>
      <c r="K340">
        <v>0</v>
      </c>
      <c r="L340" s="2" t="s">
        <v>0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0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0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71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72</v>
      </c>
    </row>
    <row r="344" spans="1:12" x14ac:dyDescent="0.4">
      <c r="A344" s="1">
        <v>43898</v>
      </c>
      <c r="B344" s="5">
        <v>0</v>
      </c>
      <c r="C344" s="2" t="s">
        <v>28</v>
      </c>
      <c r="D344">
        <v>0</v>
      </c>
      <c r="E344">
        <v>8</v>
      </c>
      <c r="F344" s="2" t="s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58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1385</v>
      </c>
      <c r="E345">
        <v>40</v>
      </c>
      <c r="F345" s="2" t="s">
        <v>0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504</v>
      </c>
    </row>
    <row r="346" spans="1:12" x14ac:dyDescent="0.4">
      <c r="A346" s="1">
        <v>43898</v>
      </c>
      <c r="B346" s="5"/>
      <c r="C346" s="2" t="s">
        <v>30</v>
      </c>
      <c r="E346">
        <v>0</v>
      </c>
      <c r="F346" s="2" t="s">
        <v>0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119</v>
      </c>
      <c r="E347">
        <v>16</v>
      </c>
      <c r="F347" s="2" t="s">
        <v>0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40</v>
      </c>
      <c r="D348">
        <v>0</v>
      </c>
      <c r="E348">
        <v>5</v>
      </c>
      <c r="F348" s="2" t="s">
        <v>0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506</v>
      </c>
    </row>
    <row r="349" spans="1:12" x14ac:dyDescent="0.4">
      <c r="A349" s="1">
        <v>43898</v>
      </c>
      <c r="B349" s="5"/>
      <c r="C349" s="2" t="s">
        <v>52</v>
      </c>
      <c r="E349">
        <v>4</v>
      </c>
      <c r="F349" s="2" t="s">
        <v>0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31</v>
      </c>
      <c r="D350">
        <v>0</v>
      </c>
      <c r="E350">
        <v>24</v>
      </c>
      <c r="F350" s="2" t="s">
        <v>0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415</v>
      </c>
    </row>
    <row r="351" spans="1:12" x14ac:dyDescent="0.4">
      <c r="A351" s="1">
        <v>43898</v>
      </c>
      <c r="B351" s="5"/>
      <c r="C351" s="2" t="s">
        <v>85</v>
      </c>
      <c r="E351">
        <v>0</v>
      </c>
      <c r="F351" s="2" t="s">
        <v>0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95</v>
      </c>
      <c r="E352">
        <v>0</v>
      </c>
      <c r="F352" s="2" t="s">
        <v>0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35</v>
      </c>
      <c r="E353">
        <v>6</v>
      </c>
      <c r="F353" s="2" t="s">
        <v>0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132</v>
      </c>
      <c r="E354">
        <v>0</v>
      </c>
      <c r="F354" s="2" t="s">
        <v>0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64</v>
      </c>
      <c r="E355">
        <v>2</v>
      </c>
      <c r="F355" s="2" t="s">
        <v>0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41</v>
      </c>
      <c r="E356">
        <v>7</v>
      </c>
      <c r="F356" s="2" t="s">
        <v>0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110</v>
      </c>
      <c r="E357">
        <v>1</v>
      </c>
      <c r="F357" s="2" t="s">
        <v>0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0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505</v>
      </c>
    </row>
    <row r="359" spans="1:12" x14ac:dyDescent="0.4">
      <c r="A359" s="1">
        <v>43898</v>
      </c>
      <c r="B359" s="5"/>
      <c r="C359" s="2" t="s">
        <v>91</v>
      </c>
      <c r="E359">
        <v>0</v>
      </c>
      <c r="F359" s="2" t="s">
        <v>0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19</v>
      </c>
      <c r="D360">
        <v>0</v>
      </c>
      <c r="E360">
        <v>40</v>
      </c>
      <c r="F360" s="2" t="s">
        <v>0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20</v>
      </c>
    </row>
    <row r="361" spans="1:12" x14ac:dyDescent="0.4">
      <c r="A361" s="1">
        <v>43898</v>
      </c>
      <c r="B361" s="5">
        <v>0</v>
      </c>
      <c r="C361" s="2" t="s">
        <v>21</v>
      </c>
      <c r="D361">
        <v>0</v>
      </c>
      <c r="E361">
        <v>12</v>
      </c>
      <c r="F361" s="2" t="s">
        <v>0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507</v>
      </c>
    </row>
    <row r="362" spans="1:12" x14ac:dyDescent="0.4">
      <c r="A362" s="1">
        <v>43898</v>
      </c>
      <c r="B362" s="5">
        <v>0.33333333333333331</v>
      </c>
      <c r="C362" s="2" t="s">
        <v>43</v>
      </c>
      <c r="D362">
        <v>0</v>
      </c>
      <c r="E362">
        <v>3</v>
      </c>
      <c r="F362" s="2" t="s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449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41</v>
      </c>
      <c r="F363" s="2" t="s">
        <v>0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196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0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231</v>
      </c>
      <c r="E365">
        <v>344</v>
      </c>
      <c r="F365" s="2" t="s">
        <v>0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23</v>
      </c>
      <c r="D366">
        <v>0</v>
      </c>
      <c r="E366">
        <v>14</v>
      </c>
      <c r="F366" s="2" t="s">
        <v>0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78</v>
      </c>
    </row>
    <row r="367" spans="1:12" x14ac:dyDescent="0.4">
      <c r="A367" s="1">
        <v>43899</v>
      </c>
      <c r="B367" s="5"/>
      <c r="C367" s="2" t="s">
        <v>100</v>
      </c>
      <c r="E367">
        <v>0</v>
      </c>
      <c r="F367" s="2" t="s">
        <v>0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54</v>
      </c>
      <c r="D368">
        <v>0</v>
      </c>
      <c r="E368">
        <v>2</v>
      </c>
      <c r="F368" s="2" t="s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73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0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74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0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75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0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77</v>
      </c>
    </row>
    <row r="372" spans="1:12" x14ac:dyDescent="0.4">
      <c r="A372" s="1">
        <v>43899</v>
      </c>
      <c r="B372" s="5">
        <v>0</v>
      </c>
      <c r="C372" s="2" t="s">
        <v>28</v>
      </c>
      <c r="D372">
        <v>0</v>
      </c>
      <c r="E372">
        <v>11</v>
      </c>
      <c r="F372" s="2" t="s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58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1491</v>
      </c>
      <c r="E373">
        <v>50</v>
      </c>
      <c r="F373" s="2" t="s">
        <v>0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504</v>
      </c>
    </row>
    <row r="374" spans="1:12" x14ac:dyDescent="0.4">
      <c r="A374" s="1">
        <v>43899</v>
      </c>
      <c r="B374" s="5"/>
      <c r="C374" s="2" t="s">
        <v>30</v>
      </c>
      <c r="E374">
        <v>0</v>
      </c>
      <c r="F374" s="2" t="s">
        <v>0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119</v>
      </c>
      <c r="E375">
        <v>18</v>
      </c>
      <c r="F375" s="2" t="s">
        <v>0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40</v>
      </c>
      <c r="D376">
        <v>0</v>
      </c>
      <c r="E376">
        <v>7</v>
      </c>
      <c r="F376" s="2" t="s">
        <v>0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506</v>
      </c>
    </row>
    <row r="377" spans="1:12" x14ac:dyDescent="0.4">
      <c r="A377" s="1">
        <v>43899</v>
      </c>
      <c r="B377" s="5"/>
      <c r="C377" s="2" t="s">
        <v>52</v>
      </c>
      <c r="E377">
        <v>5</v>
      </c>
      <c r="F377" s="2" t="s">
        <v>0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31</v>
      </c>
      <c r="D378">
        <v>0</v>
      </c>
      <c r="E378">
        <v>27</v>
      </c>
      <c r="F378" s="2" t="s">
        <v>0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415</v>
      </c>
    </row>
    <row r="379" spans="1:12" x14ac:dyDescent="0.4">
      <c r="A379" s="1">
        <v>43899</v>
      </c>
      <c r="B379" s="5"/>
      <c r="C379" s="2" t="s">
        <v>85</v>
      </c>
      <c r="E379">
        <v>0</v>
      </c>
      <c r="F379" s="2" t="s">
        <v>0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95</v>
      </c>
      <c r="E380">
        <v>0</v>
      </c>
      <c r="F380" s="2" t="s">
        <v>0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35</v>
      </c>
      <c r="E381">
        <v>9</v>
      </c>
      <c r="F381" s="2" t="s">
        <v>0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132</v>
      </c>
      <c r="E382">
        <v>0</v>
      </c>
      <c r="F382" s="2" t="s">
        <v>0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64</v>
      </c>
      <c r="E383">
        <v>3</v>
      </c>
      <c r="F383" s="2" t="s">
        <v>0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41</v>
      </c>
      <c r="E384">
        <v>7</v>
      </c>
      <c r="F384" s="2" t="s">
        <v>0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110</v>
      </c>
      <c r="E385">
        <v>1</v>
      </c>
      <c r="F385" s="2" t="s">
        <v>0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0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505</v>
      </c>
    </row>
    <row r="387" spans="1:12" x14ac:dyDescent="0.4">
      <c r="A387" s="1">
        <v>43899</v>
      </c>
      <c r="B387" s="5"/>
      <c r="C387" s="2" t="s">
        <v>91</v>
      </c>
      <c r="E387">
        <v>0</v>
      </c>
      <c r="F387" s="2" t="s">
        <v>0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19</v>
      </c>
      <c r="D388">
        <v>0</v>
      </c>
      <c r="E388">
        <v>51</v>
      </c>
      <c r="F388" s="2" t="s">
        <v>0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20</v>
      </c>
    </row>
    <row r="389" spans="1:12" x14ac:dyDescent="0.4">
      <c r="A389" s="1">
        <v>43899</v>
      </c>
      <c r="B389" s="5">
        <v>0</v>
      </c>
      <c r="C389" s="2" t="s">
        <v>21</v>
      </c>
      <c r="D389">
        <v>0</v>
      </c>
      <c r="E389">
        <v>17</v>
      </c>
      <c r="F389" s="2" t="s">
        <v>0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507</v>
      </c>
    </row>
    <row r="390" spans="1:12" x14ac:dyDescent="0.4">
      <c r="A390" s="1">
        <v>43899</v>
      </c>
      <c r="B390" s="5">
        <v>0.33333333333333331</v>
      </c>
      <c r="C390" s="2" t="s">
        <v>43</v>
      </c>
      <c r="D390">
        <v>0</v>
      </c>
      <c r="E390">
        <v>10</v>
      </c>
      <c r="F390" s="2" t="s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449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50</v>
      </c>
      <c r="F391" s="2" t="s">
        <v>0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196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76</v>
      </c>
    </row>
    <row r="393" spans="1:12" x14ac:dyDescent="0.4">
      <c r="A393" s="1">
        <v>43899</v>
      </c>
      <c r="B393" s="5"/>
      <c r="C393" s="2" t="s">
        <v>231</v>
      </c>
      <c r="E393">
        <v>426</v>
      </c>
      <c r="F393" s="2" t="s">
        <v>0</v>
      </c>
      <c r="G393">
        <v>92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23</v>
      </c>
      <c r="D394">
        <v>0</v>
      </c>
      <c r="E394">
        <v>17</v>
      </c>
      <c r="F394" s="2" t="s">
        <v>0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82</v>
      </c>
    </row>
    <row r="395" spans="1:12" x14ac:dyDescent="0.4">
      <c r="A395" s="1">
        <v>43900</v>
      </c>
      <c r="B395" s="5"/>
      <c r="C395" s="2" t="s">
        <v>100</v>
      </c>
      <c r="E395">
        <v>0</v>
      </c>
      <c r="F395" s="2" t="s">
        <v>0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54</v>
      </c>
      <c r="E396">
        <v>3</v>
      </c>
      <c r="F396" s="2" t="s">
        <v>0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0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0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79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0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81</v>
      </c>
    </row>
    <row r="400" spans="1:12" x14ac:dyDescent="0.4">
      <c r="A400" s="1">
        <v>43900</v>
      </c>
      <c r="B400" s="5"/>
      <c r="C400" s="2" t="s">
        <v>28</v>
      </c>
      <c r="E400">
        <v>14</v>
      </c>
      <c r="F400" s="2" t="s">
        <v>0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1684</v>
      </c>
      <c r="E401">
        <v>75</v>
      </c>
      <c r="F401" s="2" t="s">
        <v>0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504</v>
      </c>
    </row>
    <row r="402" spans="1:12" x14ac:dyDescent="0.4">
      <c r="A402" s="1">
        <v>43900</v>
      </c>
      <c r="B402" s="5">
        <v>0</v>
      </c>
      <c r="C402" s="2" t="s">
        <v>30</v>
      </c>
      <c r="D402">
        <v>0</v>
      </c>
      <c r="E402">
        <v>1</v>
      </c>
      <c r="F402" s="2" t="s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508</v>
      </c>
    </row>
    <row r="403" spans="1:12" x14ac:dyDescent="0.4">
      <c r="A403" s="1">
        <v>43900</v>
      </c>
      <c r="B403" s="5"/>
      <c r="C403" s="2" t="s">
        <v>119</v>
      </c>
      <c r="E403">
        <v>19</v>
      </c>
      <c r="F403" s="2" t="s">
        <v>0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40</v>
      </c>
      <c r="D404">
        <v>0</v>
      </c>
      <c r="E404">
        <v>7</v>
      </c>
      <c r="F404" s="2" t="s">
        <v>0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506</v>
      </c>
    </row>
    <row r="405" spans="1:12" x14ac:dyDescent="0.4">
      <c r="A405" s="1">
        <v>43900</v>
      </c>
      <c r="B405" s="5"/>
      <c r="C405" s="2" t="s">
        <v>52</v>
      </c>
      <c r="E405">
        <v>8</v>
      </c>
      <c r="F405" s="2" t="s">
        <v>0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31</v>
      </c>
      <c r="D406">
        <v>0</v>
      </c>
      <c r="E406">
        <v>31</v>
      </c>
      <c r="F406" s="2" t="s">
        <v>0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415</v>
      </c>
    </row>
    <row r="407" spans="1:12" x14ac:dyDescent="0.4">
      <c r="A407" s="1">
        <v>43900</v>
      </c>
      <c r="B407" s="5"/>
      <c r="C407" s="2" t="s">
        <v>85</v>
      </c>
      <c r="E407">
        <v>0</v>
      </c>
      <c r="F407" s="2" t="s">
        <v>0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95</v>
      </c>
      <c r="E408">
        <v>0</v>
      </c>
      <c r="F408" s="2" t="s">
        <v>0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35</v>
      </c>
      <c r="E409">
        <v>11</v>
      </c>
      <c r="F409" s="2" t="s">
        <v>0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132</v>
      </c>
      <c r="E410">
        <v>0</v>
      </c>
      <c r="F410" s="2" t="s">
        <v>0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64</v>
      </c>
      <c r="E411">
        <v>3</v>
      </c>
      <c r="F411" s="2" t="s">
        <v>0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41</v>
      </c>
      <c r="E412">
        <v>7</v>
      </c>
      <c r="F412" s="2" t="s">
        <v>0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110</v>
      </c>
      <c r="E413">
        <v>3</v>
      </c>
      <c r="F413" s="2" t="s">
        <v>0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0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505</v>
      </c>
    </row>
    <row r="415" spans="1:12" x14ac:dyDescent="0.4">
      <c r="A415" s="1">
        <v>43900</v>
      </c>
      <c r="B415" s="5"/>
      <c r="C415" s="2" t="s">
        <v>91</v>
      </c>
      <c r="E415">
        <v>0</v>
      </c>
      <c r="F415" s="2" t="s">
        <v>0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19</v>
      </c>
      <c r="D416">
        <v>0</v>
      </c>
      <c r="E416">
        <v>130</v>
      </c>
      <c r="F416" s="2" t="s">
        <v>0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167</v>
      </c>
    </row>
    <row r="417" spans="1:12" x14ac:dyDescent="0.4">
      <c r="A417" s="1">
        <v>43900</v>
      </c>
      <c r="B417" s="5">
        <v>0</v>
      </c>
      <c r="C417" s="2" t="s">
        <v>21</v>
      </c>
      <c r="D417">
        <v>0</v>
      </c>
      <c r="E417">
        <v>22</v>
      </c>
      <c r="F417" s="2" t="s">
        <v>0</v>
      </c>
      <c r="G417">
        <v>19</v>
      </c>
      <c r="H417">
        <v>1</v>
      </c>
      <c r="I417">
        <v>1</v>
      </c>
      <c r="J417">
        <v>3</v>
      </c>
      <c r="K417">
        <v>0</v>
      </c>
      <c r="L417" s="2" t="s">
        <v>507</v>
      </c>
    </row>
    <row r="418" spans="1:12" x14ac:dyDescent="0.4">
      <c r="A418" s="1">
        <v>43900</v>
      </c>
      <c r="B418" s="5">
        <v>0.33333333333333331</v>
      </c>
      <c r="C418" s="2" t="s">
        <v>43</v>
      </c>
      <c r="D418">
        <v>0</v>
      </c>
      <c r="E418">
        <v>10</v>
      </c>
      <c r="F418" s="2" t="s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449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63</v>
      </c>
      <c r="F419" s="2" t="s">
        <v>0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196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80</v>
      </c>
    </row>
    <row r="421" spans="1:12" x14ac:dyDescent="0.4">
      <c r="A421" s="1">
        <v>43900</v>
      </c>
      <c r="B421" s="5"/>
      <c r="C421" s="2" t="s">
        <v>231</v>
      </c>
      <c r="E421">
        <v>622</v>
      </c>
      <c r="F421" s="2" t="s">
        <v>0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23</v>
      </c>
      <c r="D422">
        <v>0</v>
      </c>
      <c r="E422">
        <v>18</v>
      </c>
      <c r="F422" s="2" t="s">
        <v>0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87</v>
      </c>
    </row>
    <row r="423" spans="1:12" x14ac:dyDescent="0.4">
      <c r="A423" s="1">
        <v>43901</v>
      </c>
      <c r="B423" s="5"/>
      <c r="C423" s="2" t="s">
        <v>100</v>
      </c>
      <c r="E423">
        <v>0</v>
      </c>
      <c r="F423" s="2" t="s">
        <v>0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54</v>
      </c>
      <c r="E424">
        <v>4</v>
      </c>
      <c r="F424" s="2" t="s">
        <v>0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0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0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83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0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86</v>
      </c>
    </row>
    <row r="428" spans="1:12" x14ac:dyDescent="0.4">
      <c r="A428" s="1">
        <v>43901</v>
      </c>
      <c r="B428" s="5">
        <v>0</v>
      </c>
      <c r="C428" s="2" t="s">
        <v>28</v>
      </c>
      <c r="D428">
        <v>0</v>
      </c>
      <c r="E428">
        <v>16</v>
      </c>
      <c r="F428" s="2" t="s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509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1924</v>
      </c>
      <c r="E429">
        <v>91</v>
      </c>
      <c r="F429" s="2" t="s">
        <v>0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504</v>
      </c>
    </row>
    <row r="430" spans="1:12" x14ac:dyDescent="0.4">
      <c r="A430" s="1">
        <v>43901</v>
      </c>
      <c r="B430" s="5">
        <v>0</v>
      </c>
      <c r="C430" s="2" t="s">
        <v>30</v>
      </c>
      <c r="D430">
        <v>0</v>
      </c>
      <c r="E430">
        <v>1</v>
      </c>
      <c r="F430" s="2" t="s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508</v>
      </c>
    </row>
    <row r="431" spans="1:12" x14ac:dyDescent="0.4">
      <c r="A431" s="1">
        <v>43901</v>
      </c>
      <c r="B431" s="5"/>
      <c r="C431" s="2" t="s">
        <v>119</v>
      </c>
      <c r="E431">
        <v>27</v>
      </c>
      <c r="F431" s="2" t="s">
        <v>0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40</v>
      </c>
      <c r="D432">
        <v>0</v>
      </c>
      <c r="E432">
        <v>7</v>
      </c>
      <c r="F432" s="2" t="s">
        <v>0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506</v>
      </c>
    </row>
    <row r="433" spans="1:12" x14ac:dyDescent="0.4">
      <c r="A433" s="1">
        <v>43901</v>
      </c>
      <c r="B433" s="5"/>
      <c r="C433" s="2" t="s">
        <v>52</v>
      </c>
      <c r="E433">
        <v>11</v>
      </c>
      <c r="F433" s="2" t="s">
        <v>0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31</v>
      </c>
      <c r="D434">
        <v>0</v>
      </c>
      <c r="E434">
        <v>37</v>
      </c>
      <c r="F434" s="2" t="s">
        <v>0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415</v>
      </c>
    </row>
    <row r="435" spans="1:12" x14ac:dyDescent="0.4">
      <c r="A435" s="1">
        <v>43901</v>
      </c>
      <c r="B435" s="5">
        <v>0</v>
      </c>
      <c r="C435" s="2" t="s">
        <v>85</v>
      </c>
      <c r="D435">
        <v>0</v>
      </c>
      <c r="E435">
        <v>4</v>
      </c>
      <c r="F435" s="2" t="s">
        <v>0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394</v>
      </c>
    </row>
    <row r="436" spans="1:12" x14ac:dyDescent="0.4">
      <c r="A436" s="1">
        <v>43901</v>
      </c>
      <c r="B436" s="5"/>
      <c r="C436" s="2" t="s">
        <v>95</v>
      </c>
      <c r="E436">
        <v>0</v>
      </c>
      <c r="F436" s="2" t="s">
        <v>0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35</v>
      </c>
      <c r="E437">
        <v>13</v>
      </c>
      <c r="F437" s="2" t="s">
        <v>0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132</v>
      </c>
      <c r="D438">
        <v>0</v>
      </c>
      <c r="E438">
        <v>1</v>
      </c>
      <c r="F438" s="2" t="s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510</v>
      </c>
    </row>
    <row r="439" spans="1:12" x14ac:dyDescent="0.4">
      <c r="A439" s="1">
        <v>43901</v>
      </c>
      <c r="B439" s="5"/>
      <c r="C439" s="2" t="s">
        <v>64</v>
      </c>
      <c r="E439">
        <v>4</v>
      </c>
      <c r="F439" s="2" t="s">
        <v>0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41</v>
      </c>
      <c r="E440">
        <v>8</v>
      </c>
      <c r="F440" s="2" t="s">
        <v>0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110</v>
      </c>
      <c r="E441">
        <v>5</v>
      </c>
      <c r="F441" s="2" t="s">
        <v>0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0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505</v>
      </c>
    </row>
    <row r="443" spans="1:12" x14ac:dyDescent="0.4">
      <c r="A443" s="1">
        <v>43901</v>
      </c>
      <c r="B443" s="5"/>
      <c r="C443" s="2" t="s">
        <v>91</v>
      </c>
      <c r="E443">
        <v>0</v>
      </c>
      <c r="F443" s="2" t="s">
        <v>0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19</v>
      </c>
      <c r="D444">
        <v>0</v>
      </c>
      <c r="E444">
        <v>203</v>
      </c>
      <c r="F444" s="2" t="s">
        <v>0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167</v>
      </c>
    </row>
    <row r="445" spans="1:12" x14ac:dyDescent="0.4">
      <c r="A445" s="1">
        <v>43901</v>
      </c>
      <c r="B445" s="5">
        <v>0</v>
      </c>
      <c r="C445" s="2" t="s">
        <v>21</v>
      </c>
      <c r="D445">
        <v>0</v>
      </c>
      <c r="E445">
        <v>30</v>
      </c>
      <c r="F445" s="2" t="s">
        <v>0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507</v>
      </c>
    </row>
    <row r="446" spans="1:12" x14ac:dyDescent="0.4">
      <c r="A446" s="1">
        <v>43901</v>
      </c>
      <c r="B446" s="5">
        <v>0.33333333333333331</v>
      </c>
      <c r="C446" s="2" t="s">
        <v>43</v>
      </c>
      <c r="D446">
        <v>0</v>
      </c>
      <c r="E446">
        <v>11</v>
      </c>
      <c r="F446" s="2" t="s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449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102</v>
      </c>
      <c r="F447" s="2" t="s">
        <v>0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196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84</v>
      </c>
    </row>
    <row r="449" spans="1:12" x14ac:dyDescent="0.4">
      <c r="A449" s="1">
        <v>43901</v>
      </c>
      <c r="B449" s="5"/>
      <c r="C449" s="2" t="s">
        <v>231</v>
      </c>
      <c r="E449">
        <v>859</v>
      </c>
      <c r="F449" s="2" t="s">
        <v>0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23</v>
      </c>
      <c r="D450">
        <v>0</v>
      </c>
      <c r="E450">
        <v>27</v>
      </c>
      <c r="F450" s="2" t="s">
        <v>0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93</v>
      </c>
    </row>
    <row r="451" spans="1:12" x14ac:dyDescent="0.4">
      <c r="A451" s="1">
        <v>43902</v>
      </c>
      <c r="B451" s="5"/>
      <c r="C451" s="2" t="s">
        <v>100</v>
      </c>
      <c r="E451">
        <v>0</v>
      </c>
      <c r="F451" s="2" t="s">
        <v>0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54</v>
      </c>
      <c r="D452">
        <v>0</v>
      </c>
      <c r="E452">
        <v>5</v>
      </c>
      <c r="F452" s="2" t="s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88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0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0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0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0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92</v>
      </c>
    </row>
    <row r="456" spans="1:12" x14ac:dyDescent="0.4">
      <c r="A456" s="1">
        <v>43902</v>
      </c>
      <c r="B456" s="5">
        <v>0</v>
      </c>
      <c r="C456" s="2" t="s">
        <v>28</v>
      </c>
      <c r="D456">
        <v>0</v>
      </c>
      <c r="E456">
        <v>22</v>
      </c>
      <c r="F456" s="2" t="s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509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2277</v>
      </c>
      <c r="E457">
        <v>123</v>
      </c>
      <c r="F457" s="2" t="s">
        <v>0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504</v>
      </c>
    </row>
    <row r="458" spans="1:12" x14ac:dyDescent="0.4">
      <c r="A458" s="1">
        <v>43902</v>
      </c>
      <c r="B458" s="5">
        <v>0</v>
      </c>
      <c r="C458" s="2" t="s">
        <v>30</v>
      </c>
      <c r="D458">
        <v>0</v>
      </c>
      <c r="E458">
        <v>3</v>
      </c>
      <c r="F458" s="2" t="s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508</v>
      </c>
    </row>
    <row r="459" spans="1:12" x14ac:dyDescent="0.4">
      <c r="A459" s="1">
        <v>43902</v>
      </c>
      <c r="B459" s="5"/>
      <c r="C459" s="2" t="s">
        <v>119</v>
      </c>
      <c r="E459">
        <v>35</v>
      </c>
      <c r="F459" s="2" t="s">
        <v>0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40</v>
      </c>
      <c r="D460">
        <v>0</v>
      </c>
      <c r="E460">
        <v>12</v>
      </c>
      <c r="F460" s="2" t="s">
        <v>0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506</v>
      </c>
    </row>
    <row r="461" spans="1:12" x14ac:dyDescent="0.4">
      <c r="A461" s="1">
        <v>43902</v>
      </c>
      <c r="B461" s="5"/>
      <c r="C461" s="2" t="s">
        <v>52</v>
      </c>
      <c r="E461">
        <v>13</v>
      </c>
      <c r="F461" s="2" t="s">
        <v>0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31</v>
      </c>
      <c r="D462">
        <v>0</v>
      </c>
      <c r="E462">
        <v>46</v>
      </c>
      <c r="F462" s="2" t="s">
        <v>0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415</v>
      </c>
    </row>
    <row r="463" spans="1:12" x14ac:dyDescent="0.4">
      <c r="A463" s="1">
        <v>43902</v>
      </c>
      <c r="B463" s="5">
        <v>0</v>
      </c>
      <c r="C463" s="2" t="s">
        <v>85</v>
      </c>
      <c r="D463">
        <v>0</v>
      </c>
      <c r="E463">
        <v>5</v>
      </c>
      <c r="F463" s="2" t="s">
        <v>0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394</v>
      </c>
    </row>
    <row r="464" spans="1:12" x14ac:dyDescent="0.4">
      <c r="A464" s="1">
        <v>43902</v>
      </c>
      <c r="B464" s="5"/>
      <c r="C464" s="2" t="s">
        <v>95</v>
      </c>
      <c r="E464">
        <v>0</v>
      </c>
      <c r="F464" s="2" t="s">
        <v>0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35</v>
      </c>
      <c r="D465">
        <v>0</v>
      </c>
      <c r="E465">
        <v>15</v>
      </c>
      <c r="F465" s="2" t="s">
        <v>0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90</v>
      </c>
    </row>
    <row r="466" spans="1:12" x14ac:dyDescent="0.4">
      <c r="A466" s="1">
        <v>43902</v>
      </c>
      <c r="B466" s="5">
        <v>0</v>
      </c>
      <c r="C466" s="2" t="s">
        <v>132</v>
      </c>
      <c r="D466">
        <v>0</v>
      </c>
      <c r="E466">
        <v>1</v>
      </c>
      <c r="F466" s="2" t="s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510</v>
      </c>
    </row>
    <row r="467" spans="1:12" x14ac:dyDescent="0.4">
      <c r="A467" s="1">
        <v>43902</v>
      </c>
      <c r="B467" s="5"/>
      <c r="C467" s="2" t="s">
        <v>64</v>
      </c>
      <c r="E467">
        <v>6</v>
      </c>
      <c r="F467" s="2" t="s">
        <v>0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41</v>
      </c>
      <c r="E468">
        <v>9</v>
      </c>
      <c r="F468" s="2" t="s">
        <v>0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110</v>
      </c>
      <c r="E469">
        <v>7</v>
      </c>
      <c r="F469" s="2" t="s">
        <v>0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0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505</v>
      </c>
    </row>
    <row r="471" spans="1:12" x14ac:dyDescent="0.4">
      <c r="A471" s="1">
        <v>43902</v>
      </c>
      <c r="B471" s="5">
        <v>0</v>
      </c>
      <c r="C471" s="2" t="s">
        <v>91</v>
      </c>
      <c r="D471">
        <v>0</v>
      </c>
      <c r="E471">
        <v>2</v>
      </c>
      <c r="F471" s="2" t="s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19</v>
      </c>
      <c r="D472">
        <v>0</v>
      </c>
      <c r="E472">
        <v>277</v>
      </c>
      <c r="F472" s="2" t="s">
        <v>0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167</v>
      </c>
    </row>
    <row r="473" spans="1:12" x14ac:dyDescent="0.4">
      <c r="A473" s="1">
        <v>43902</v>
      </c>
      <c r="B473" s="5">
        <v>0</v>
      </c>
      <c r="C473" s="2" t="s">
        <v>21</v>
      </c>
      <c r="D473">
        <v>0</v>
      </c>
      <c r="E473">
        <v>53</v>
      </c>
      <c r="F473" s="2" t="s">
        <v>0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507</v>
      </c>
    </row>
    <row r="474" spans="1:12" x14ac:dyDescent="0.4">
      <c r="A474" s="1">
        <v>43902</v>
      </c>
      <c r="B474" s="5">
        <v>0.33333333333333331</v>
      </c>
      <c r="C474" s="2" t="s">
        <v>43</v>
      </c>
      <c r="D474">
        <v>0</v>
      </c>
      <c r="E474">
        <v>11</v>
      </c>
      <c r="F474" s="2" t="s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449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141</v>
      </c>
      <c r="F475" s="2" t="s">
        <v>0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196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89</v>
      </c>
    </row>
    <row r="477" spans="1:12" x14ac:dyDescent="0.4">
      <c r="A477" s="1">
        <v>43902</v>
      </c>
      <c r="B477" s="5"/>
      <c r="C477" s="2" t="s">
        <v>231</v>
      </c>
      <c r="E477">
        <v>1150</v>
      </c>
      <c r="F477" s="2" t="s">
        <v>0</v>
      </c>
      <c r="G477">
        <v>178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23</v>
      </c>
      <c r="D478">
        <v>0</v>
      </c>
      <c r="E478">
        <v>32</v>
      </c>
      <c r="F478" s="2" t="s">
        <v>0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99</v>
      </c>
    </row>
    <row r="479" spans="1:12" x14ac:dyDescent="0.4">
      <c r="A479" s="1">
        <v>43903</v>
      </c>
      <c r="B479" s="5"/>
      <c r="C479" s="2" t="s">
        <v>100</v>
      </c>
      <c r="E479">
        <v>0</v>
      </c>
      <c r="F479" s="2" t="s">
        <v>0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54</v>
      </c>
      <c r="E480">
        <v>6</v>
      </c>
      <c r="F480" s="2" t="s">
        <v>0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0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0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94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0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98</v>
      </c>
    </row>
    <row r="484" spans="1:12" x14ac:dyDescent="0.4">
      <c r="A484" s="1">
        <v>43903</v>
      </c>
      <c r="B484" s="5">
        <v>0</v>
      </c>
      <c r="C484" s="2" t="s">
        <v>28</v>
      </c>
      <c r="D484">
        <v>0</v>
      </c>
      <c r="E484">
        <v>29</v>
      </c>
      <c r="F484" s="2" t="s">
        <v>0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509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2717</v>
      </c>
      <c r="E485">
        <v>197</v>
      </c>
      <c r="F485" s="2" t="s">
        <v>0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504</v>
      </c>
    </row>
    <row r="486" spans="1:12" x14ac:dyDescent="0.4">
      <c r="A486" s="1">
        <v>43903</v>
      </c>
      <c r="B486" s="5">
        <v>0</v>
      </c>
      <c r="C486" s="2" t="s">
        <v>30</v>
      </c>
      <c r="D486">
        <v>0</v>
      </c>
      <c r="E486">
        <v>6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508</v>
      </c>
    </row>
    <row r="487" spans="1:12" x14ac:dyDescent="0.4">
      <c r="A487" s="1">
        <v>43903</v>
      </c>
      <c r="B487" s="5"/>
      <c r="C487" s="2" t="s">
        <v>119</v>
      </c>
      <c r="E487">
        <v>43</v>
      </c>
      <c r="F487" s="2" t="s">
        <v>0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40</v>
      </c>
      <c r="D488">
        <v>0</v>
      </c>
      <c r="E488">
        <v>17</v>
      </c>
      <c r="F488" s="2" t="s">
        <v>0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506</v>
      </c>
    </row>
    <row r="489" spans="1:12" x14ac:dyDescent="0.4">
      <c r="A489" s="1">
        <v>43903</v>
      </c>
      <c r="B489" s="5"/>
      <c r="C489" s="2" t="s">
        <v>52</v>
      </c>
      <c r="E489">
        <v>18</v>
      </c>
      <c r="F489" s="2" t="s">
        <v>0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31</v>
      </c>
      <c r="D490">
        <v>0</v>
      </c>
      <c r="E490">
        <v>59</v>
      </c>
      <c r="F490" s="2" t="s">
        <v>0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415</v>
      </c>
    </row>
    <row r="491" spans="1:12" x14ac:dyDescent="0.4">
      <c r="A491" s="1">
        <v>43903</v>
      </c>
      <c r="B491" s="5">
        <v>0</v>
      </c>
      <c r="C491" s="2" t="s">
        <v>85</v>
      </c>
      <c r="D491">
        <v>0</v>
      </c>
      <c r="E491">
        <v>5</v>
      </c>
      <c r="F491" s="2" t="s">
        <v>0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394</v>
      </c>
    </row>
    <row r="492" spans="1:12" x14ac:dyDescent="0.4">
      <c r="A492" s="1">
        <v>43903</v>
      </c>
      <c r="B492" s="5">
        <v>0.5</v>
      </c>
      <c r="C492" s="2" t="s">
        <v>95</v>
      </c>
      <c r="D492">
        <v>6</v>
      </c>
      <c r="E492">
        <v>1</v>
      </c>
      <c r="F492" s="2" t="s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96</v>
      </c>
    </row>
    <row r="493" spans="1:12" x14ac:dyDescent="0.4">
      <c r="A493" s="1">
        <v>43903</v>
      </c>
      <c r="B493" s="5"/>
      <c r="C493" s="2" t="s">
        <v>35</v>
      </c>
      <c r="E493">
        <v>21</v>
      </c>
      <c r="F493" s="2" t="s">
        <v>0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132</v>
      </c>
      <c r="D494">
        <v>0</v>
      </c>
      <c r="E494">
        <v>1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510</v>
      </c>
    </row>
    <row r="495" spans="1:12" x14ac:dyDescent="0.4">
      <c r="A495" s="1">
        <v>43903</v>
      </c>
      <c r="B495" s="5"/>
      <c r="C495" s="2" t="s">
        <v>64</v>
      </c>
      <c r="E495">
        <v>8</v>
      </c>
      <c r="F495" s="2" t="s">
        <v>0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41</v>
      </c>
      <c r="D496">
        <v>10</v>
      </c>
      <c r="E496">
        <v>9</v>
      </c>
      <c r="F496" s="2" t="s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97</v>
      </c>
    </row>
    <row r="497" spans="1:12" x14ac:dyDescent="0.4">
      <c r="A497" s="1">
        <v>43903</v>
      </c>
      <c r="B497" s="5"/>
      <c r="C497" s="2" t="s">
        <v>110</v>
      </c>
      <c r="E497">
        <v>10</v>
      </c>
      <c r="F497" s="2" t="s">
        <v>0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505</v>
      </c>
    </row>
    <row r="499" spans="1:12" x14ac:dyDescent="0.4">
      <c r="A499" s="1">
        <v>43903</v>
      </c>
      <c r="B499" s="5"/>
      <c r="C499" s="2" t="s">
        <v>91</v>
      </c>
      <c r="E499">
        <v>3</v>
      </c>
      <c r="F499" s="2" t="s">
        <v>0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19</v>
      </c>
      <c r="D500">
        <v>0</v>
      </c>
      <c r="E500">
        <v>369</v>
      </c>
      <c r="F500" s="2" t="s">
        <v>0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167</v>
      </c>
    </row>
    <row r="501" spans="1:12" x14ac:dyDescent="0.4">
      <c r="A501" s="1">
        <v>43903</v>
      </c>
      <c r="B501" s="5">
        <v>0</v>
      </c>
      <c r="C501" s="2" t="s">
        <v>21</v>
      </c>
      <c r="D501">
        <v>0</v>
      </c>
      <c r="E501">
        <v>76</v>
      </c>
      <c r="F501" s="2" t="s">
        <v>0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507</v>
      </c>
    </row>
    <row r="502" spans="1:12" x14ac:dyDescent="0.4">
      <c r="A502" s="1">
        <v>43903</v>
      </c>
      <c r="B502" s="5">
        <v>0.33333333333333331</v>
      </c>
      <c r="C502" s="2" t="s">
        <v>43</v>
      </c>
      <c r="D502">
        <v>0</v>
      </c>
      <c r="E502">
        <v>11</v>
      </c>
      <c r="F502" s="2" t="s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449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164</v>
      </c>
      <c r="F503" s="2" t="s">
        <v>0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196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0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231</v>
      </c>
      <c r="E505">
        <v>1513</v>
      </c>
      <c r="F505" s="2" t="s">
        <v>0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23</v>
      </c>
      <c r="E506">
        <v>39</v>
      </c>
      <c r="F506" s="2" t="s">
        <v>0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100</v>
      </c>
      <c r="D507">
        <v>0</v>
      </c>
      <c r="E507">
        <v>2</v>
      </c>
      <c r="F507" s="2" t="s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101</v>
      </c>
    </row>
    <row r="508" spans="1:12" x14ac:dyDescent="0.4">
      <c r="A508" s="1">
        <v>43904</v>
      </c>
      <c r="B508" s="5"/>
      <c r="C508" s="2" t="s">
        <v>54</v>
      </c>
      <c r="E508">
        <v>7</v>
      </c>
      <c r="F508" s="2" t="s">
        <v>0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0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0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102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0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104</v>
      </c>
    </row>
    <row r="512" spans="1:12" x14ac:dyDescent="0.4">
      <c r="A512" s="1">
        <v>43904</v>
      </c>
      <c r="B512" s="5">
        <v>0</v>
      </c>
      <c r="C512" s="2" t="s">
        <v>28</v>
      </c>
      <c r="D512">
        <v>0</v>
      </c>
      <c r="E512">
        <v>36</v>
      </c>
      <c r="F512" s="2" t="s">
        <v>0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509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3309</v>
      </c>
      <c r="E513">
        <v>310</v>
      </c>
      <c r="F513" s="2" t="s">
        <v>0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504</v>
      </c>
    </row>
    <row r="514" spans="1:12" x14ac:dyDescent="0.4">
      <c r="A514" s="1">
        <v>43904</v>
      </c>
      <c r="B514" s="5">
        <v>0</v>
      </c>
      <c r="C514" s="2" t="s">
        <v>30</v>
      </c>
      <c r="D514">
        <v>0</v>
      </c>
      <c r="E514">
        <v>8</v>
      </c>
      <c r="F514" s="2" t="s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508</v>
      </c>
    </row>
    <row r="515" spans="1:12" x14ac:dyDescent="0.4">
      <c r="A515" s="1">
        <v>43904</v>
      </c>
      <c r="B515" s="5"/>
      <c r="C515" s="2" t="s">
        <v>119</v>
      </c>
      <c r="E515">
        <v>49</v>
      </c>
      <c r="F515" s="2" t="s">
        <v>0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40</v>
      </c>
      <c r="D516">
        <v>0</v>
      </c>
      <c r="E516">
        <v>18</v>
      </c>
      <c r="F516" s="2" t="s">
        <v>0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506</v>
      </c>
    </row>
    <row r="517" spans="1:12" x14ac:dyDescent="0.4">
      <c r="A517" s="1">
        <v>43904</v>
      </c>
      <c r="B517" s="5"/>
      <c r="C517" s="2" t="s">
        <v>52</v>
      </c>
      <c r="E517">
        <v>24</v>
      </c>
      <c r="F517" s="2" t="s">
        <v>0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31</v>
      </c>
      <c r="D518">
        <v>0</v>
      </c>
      <c r="E518">
        <v>68</v>
      </c>
      <c r="F518" s="2" t="s">
        <v>0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415</v>
      </c>
    </row>
    <row r="519" spans="1:12" x14ac:dyDescent="0.4">
      <c r="A519" s="1">
        <v>43904</v>
      </c>
      <c r="B519" s="5">
        <v>0</v>
      </c>
      <c r="C519" s="2" t="s">
        <v>85</v>
      </c>
      <c r="D519">
        <v>0</v>
      </c>
      <c r="E519">
        <v>5</v>
      </c>
      <c r="F519" s="2" t="s">
        <v>0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394</v>
      </c>
    </row>
    <row r="520" spans="1:12" x14ac:dyDescent="0.4">
      <c r="A520" s="1">
        <v>43904</v>
      </c>
      <c r="B520" s="5"/>
      <c r="C520" s="2" t="s">
        <v>95</v>
      </c>
      <c r="E520">
        <v>4</v>
      </c>
      <c r="F520" s="2" t="s">
        <v>0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35</v>
      </c>
      <c r="E521">
        <v>28</v>
      </c>
      <c r="F521" s="2" t="s">
        <v>0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132</v>
      </c>
      <c r="D522">
        <v>0</v>
      </c>
      <c r="E522">
        <v>1</v>
      </c>
      <c r="F522" s="2" t="s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510</v>
      </c>
    </row>
    <row r="523" spans="1:12" x14ac:dyDescent="0.4">
      <c r="A523" s="1">
        <v>43904</v>
      </c>
      <c r="B523" s="5"/>
      <c r="C523" s="2" t="s">
        <v>64</v>
      </c>
      <c r="E523">
        <v>15</v>
      </c>
      <c r="F523" s="2" t="s">
        <v>0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>
        <v>0.12708333333333333</v>
      </c>
      <c r="C524" s="2" t="s">
        <v>41</v>
      </c>
      <c r="D524">
        <v>10</v>
      </c>
      <c r="E524">
        <v>12</v>
      </c>
      <c r="F524" s="2" t="s">
        <v>0</v>
      </c>
      <c r="G524">
        <v>2</v>
      </c>
      <c r="H524">
        <v>0</v>
      </c>
      <c r="I524">
        <v>0</v>
      </c>
      <c r="J524">
        <v>0</v>
      </c>
      <c r="K524">
        <v>0</v>
      </c>
      <c r="L524" s="2" t="s">
        <v>227</v>
      </c>
    </row>
    <row r="525" spans="1:12" x14ac:dyDescent="0.4">
      <c r="A525" s="1">
        <v>43904</v>
      </c>
      <c r="B525" s="5"/>
      <c r="C525" s="2" t="s">
        <v>110</v>
      </c>
      <c r="E525">
        <v>12</v>
      </c>
      <c r="F525" s="2" t="s">
        <v>0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0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505</v>
      </c>
    </row>
    <row r="527" spans="1:12" x14ac:dyDescent="0.4">
      <c r="A527" s="1">
        <v>43904</v>
      </c>
      <c r="B527" s="5"/>
      <c r="C527" s="2" t="s">
        <v>91</v>
      </c>
      <c r="E527">
        <v>3</v>
      </c>
      <c r="F527" s="2" t="s">
        <v>0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19</v>
      </c>
      <c r="D528">
        <v>0</v>
      </c>
      <c r="E528">
        <v>477</v>
      </c>
      <c r="F528" s="2" t="s">
        <v>0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167</v>
      </c>
    </row>
    <row r="529" spans="1:12" x14ac:dyDescent="0.4">
      <c r="A529" s="1">
        <v>43904</v>
      </c>
      <c r="B529" s="5">
        <v>0</v>
      </c>
      <c r="C529" s="2" t="s">
        <v>21</v>
      </c>
      <c r="D529">
        <v>0</v>
      </c>
      <c r="E529">
        <v>98</v>
      </c>
      <c r="F529" s="2" t="s">
        <v>0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507</v>
      </c>
    </row>
    <row r="530" spans="1:12" x14ac:dyDescent="0.4">
      <c r="A530" s="1">
        <v>43904</v>
      </c>
      <c r="B530" s="5">
        <v>0.33333333333333331</v>
      </c>
      <c r="C530" s="2" t="s">
        <v>43</v>
      </c>
      <c r="D530">
        <v>0</v>
      </c>
      <c r="E530">
        <v>13</v>
      </c>
      <c r="F530" s="2" t="s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449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219</v>
      </c>
      <c r="F531" s="2" t="s">
        <v>0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196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103</v>
      </c>
    </row>
    <row r="533" spans="1:12" x14ac:dyDescent="0.4">
      <c r="A533" s="1">
        <v>43904</v>
      </c>
      <c r="B533" s="5"/>
      <c r="C533" s="2" t="s">
        <v>231</v>
      </c>
      <c r="E533">
        <v>1961</v>
      </c>
      <c r="F533" s="2" t="s">
        <v>0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23</v>
      </c>
      <c r="E534">
        <v>45</v>
      </c>
      <c r="F534" s="2" t="s">
        <v>0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100</v>
      </c>
      <c r="E535">
        <v>3</v>
      </c>
      <c r="F535" s="2" t="s">
        <v>0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54</v>
      </c>
      <c r="E536">
        <v>8</v>
      </c>
      <c r="F536" s="2" t="s">
        <v>0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0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0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105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0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28</v>
      </c>
      <c r="D540">
        <v>0</v>
      </c>
      <c r="E540">
        <v>40</v>
      </c>
      <c r="F540" s="2" t="s">
        <v>0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509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3712</v>
      </c>
      <c r="E541">
        <v>403</v>
      </c>
      <c r="F541" s="2" t="s">
        <v>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504</v>
      </c>
    </row>
    <row r="542" spans="1:12" x14ac:dyDescent="0.4">
      <c r="A542" s="1">
        <v>43905</v>
      </c>
      <c r="B542" s="5">
        <v>0</v>
      </c>
      <c r="C542" s="2" t="s">
        <v>30</v>
      </c>
      <c r="D542">
        <v>0</v>
      </c>
      <c r="E542">
        <v>10</v>
      </c>
      <c r="F542" s="2" t="s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508</v>
      </c>
    </row>
    <row r="543" spans="1:12" x14ac:dyDescent="0.4">
      <c r="A543" s="1">
        <v>43905</v>
      </c>
      <c r="B543" s="5"/>
      <c r="C543" s="2" t="s">
        <v>119</v>
      </c>
      <c r="E543">
        <v>54</v>
      </c>
      <c r="F543" s="2" t="s">
        <v>0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40</v>
      </c>
      <c r="D544">
        <v>0</v>
      </c>
      <c r="E544">
        <v>19</v>
      </c>
      <c r="F544" s="2" t="s">
        <v>0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506</v>
      </c>
    </row>
    <row r="545" spans="1:12" x14ac:dyDescent="0.4">
      <c r="A545" s="1">
        <v>43905</v>
      </c>
      <c r="B545" s="5"/>
      <c r="C545" s="2" t="s">
        <v>52</v>
      </c>
      <c r="E545">
        <v>31</v>
      </c>
      <c r="F545" s="2" t="s">
        <v>0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31</v>
      </c>
      <c r="D546">
        <v>0</v>
      </c>
      <c r="E546">
        <v>74</v>
      </c>
      <c r="F546" s="2" t="s">
        <v>0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415</v>
      </c>
    </row>
    <row r="547" spans="1:12" x14ac:dyDescent="0.4">
      <c r="A547" s="1">
        <v>43905</v>
      </c>
      <c r="B547" s="5">
        <v>0</v>
      </c>
      <c r="C547" s="2" t="s">
        <v>85</v>
      </c>
      <c r="D547">
        <v>0</v>
      </c>
      <c r="E547">
        <v>8</v>
      </c>
      <c r="F547" s="2" t="s">
        <v>0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394</v>
      </c>
    </row>
    <row r="548" spans="1:12" x14ac:dyDescent="0.4">
      <c r="A548" s="1">
        <v>43905</v>
      </c>
      <c r="B548" s="5"/>
      <c r="C548" s="2" t="s">
        <v>95</v>
      </c>
      <c r="E548">
        <v>7</v>
      </c>
      <c r="F548" s="2" t="s">
        <v>0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35</v>
      </c>
      <c r="E549">
        <v>34</v>
      </c>
      <c r="F549" s="2" t="s">
        <v>0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132</v>
      </c>
      <c r="D550">
        <v>0</v>
      </c>
      <c r="E550">
        <v>1</v>
      </c>
      <c r="F550" s="2" t="s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510</v>
      </c>
    </row>
    <row r="551" spans="1:12" x14ac:dyDescent="0.4">
      <c r="A551" s="1">
        <v>43905</v>
      </c>
      <c r="B551" s="5"/>
      <c r="C551" s="2" t="s">
        <v>64</v>
      </c>
      <c r="E551">
        <v>22</v>
      </c>
      <c r="F551" s="2" t="s">
        <v>0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41</v>
      </c>
      <c r="D552">
        <v>0</v>
      </c>
      <c r="E552">
        <v>13</v>
      </c>
      <c r="F552" s="2" t="s">
        <v>0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107</v>
      </c>
    </row>
    <row r="553" spans="1:12" x14ac:dyDescent="0.4">
      <c r="A553" s="1">
        <v>43905</v>
      </c>
      <c r="B553" s="5"/>
      <c r="C553" s="2" t="s">
        <v>110</v>
      </c>
      <c r="E553">
        <v>15</v>
      </c>
      <c r="F553" s="2" t="s">
        <v>0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0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505</v>
      </c>
    </row>
    <row r="555" spans="1:12" x14ac:dyDescent="0.4">
      <c r="A555" s="1">
        <v>43905</v>
      </c>
      <c r="B555" s="5"/>
      <c r="C555" s="2" t="s">
        <v>91</v>
      </c>
      <c r="E555">
        <v>4</v>
      </c>
      <c r="F555" s="2" t="s">
        <v>0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19</v>
      </c>
      <c r="D556">
        <v>0</v>
      </c>
      <c r="E556">
        <v>567</v>
      </c>
      <c r="F556" s="2" t="s">
        <v>0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167</v>
      </c>
    </row>
    <row r="557" spans="1:12" x14ac:dyDescent="0.4">
      <c r="A557" s="1">
        <v>43905</v>
      </c>
      <c r="B557" s="5">
        <v>0</v>
      </c>
      <c r="C557" s="2" t="s">
        <v>21</v>
      </c>
      <c r="D557">
        <v>0</v>
      </c>
      <c r="E557">
        <v>115</v>
      </c>
      <c r="F557" s="2" t="s">
        <v>0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507</v>
      </c>
    </row>
    <row r="558" spans="1:12" x14ac:dyDescent="0.4">
      <c r="A558" s="1">
        <v>43905</v>
      </c>
      <c r="B558" s="5">
        <v>0.33333333333333331</v>
      </c>
      <c r="C558" s="2" t="s">
        <v>43</v>
      </c>
      <c r="D558">
        <v>0</v>
      </c>
      <c r="E558">
        <v>13</v>
      </c>
      <c r="F558" s="2" t="s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449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251</v>
      </c>
      <c r="F559" s="2" t="s">
        <v>0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196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0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106</v>
      </c>
    </row>
    <row r="561" spans="1:12" x14ac:dyDescent="0.4">
      <c r="A561" s="1">
        <v>43905</v>
      </c>
      <c r="B561" s="5"/>
      <c r="C561" s="2" t="s">
        <v>231</v>
      </c>
      <c r="E561">
        <v>2323</v>
      </c>
      <c r="F561" s="2" t="s">
        <v>0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23</v>
      </c>
      <c r="D562">
        <v>0</v>
      </c>
      <c r="E562">
        <v>52</v>
      </c>
      <c r="F562" s="2" t="s">
        <v>0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112</v>
      </c>
    </row>
    <row r="563" spans="1:12" x14ac:dyDescent="0.4">
      <c r="A563" s="1">
        <v>43906</v>
      </c>
      <c r="B563" s="5">
        <v>0</v>
      </c>
      <c r="C563" s="2" t="s">
        <v>100</v>
      </c>
      <c r="D563">
        <v>0</v>
      </c>
      <c r="E563">
        <v>4</v>
      </c>
      <c r="F563" s="2" t="s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228</v>
      </c>
    </row>
    <row r="564" spans="1:12" x14ac:dyDescent="0.4">
      <c r="A564" s="1">
        <v>43906</v>
      </c>
      <c r="B564" s="5"/>
      <c r="C564" s="2" t="s">
        <v>54</v>
      </c>
      <c r="E564">
        <v>9</v>
      </c>
      <c r="F564" s="2" t="s">
        <v>0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0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108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0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109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0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111</v>
      </c>
    </row>
    <row r="568" spans="1:12" x14ac:dyDescent="0.4">
      <c r="A568" s="1">
        <v>43906</v>
      </c>
      <c r="B568" s="5">
        <v>0</v>
      </c>
      <c r="C568" s="2" t="s">
        <v>28</v>
      </c>
      <c r="D568">
        <v>0</v>
      </c>
      <c r="E568">
        <v>45</v>
      </c>
      <c r="F568" s="2" t="s">
        <v>0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509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4164</v>
      </c>
      <c r="E569">
        <v>497</v>
      </c>
      <c r="F569" s="2" t="s">
        <v>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504</v>
      </c>
    </row>
    <row r="570" spans="1:12" x14ac:dyDescent="0.4">
      <c r="A570" s="1">
        <v>43906</v>
      </c>
      <c r="B570" s="5">
        <v>0</v>
      </c>
      <c r="C570" s="2" t="s">
        <v>30</v>
      </c>
      <c r="D570">
        <v>0</v>
      </c>
      <c r="E570">
        <v>10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508</v>
      </c>
    </row>
    <row r="571" spans="1:12" x14ac:dyDescent="0.4">
      <c r="A571" s="1">
        <v>43906</v>
      </c>
      <c r="B571" s="5"/>
      <c r="C571" s="2" t="s">
        <v>119</v>
      </c>
      <c r="E571">
        <v>64</v>
      </c>
      <c r="F571" s="2" t="s">
        <v>0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40</v>
      </c>
      <c r="D572">
        <v>0</v>
      </c>
      <c r="E572">
        <v>25</v>
      </c>
      <c r="F572" s="2" t="s">
        <v>0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506</v>
      </c>
    </row>
    <row r="573" spans="1:12" x14ac:dyDescent="0.4">
      <c r="A573" s="1">
        <v>43906</v>
      </c>
      <c r="B573" s="5"/>
      <c r="C573" s="2" t="s">
        <v>52</v>
      </c>
      <c r="E573">
        <v>37</v>
      </c>
      <c r="F573" s="2" t="s">
        <v>0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31</v>
      </c>
      <c r="D574">
        <v>0</v>
      </c>
      <c r="E574">
        <v>93</v>
      </c>
      <c r="F574" s="2" t="s">
        <v>0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415</v>
      </c>
    </row>
    <row r="575" spans="1:12" x14ac:dyDescent="0.4">
      <c r="A575" s="1">
        <v>43906</v>
      </c>
      <c r="B575" s="5">
        <v>0</v>
      </c>
      <c r="C575" s="2" t="s">
        <v>85</v>
      </c>
      <c r="D575">
        <v>0</v>
      </c>
      <c r="E575">
        <v>10</v>
      </c>
      <c r="F575" s="2" t="s">
        <v>0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394</v>
      </c>
    </row>
    <row r="576" spans="1:12" x14ac:dyDescent="0.4">
      <c r="A576" s="1">
        <v>43906</v>
      </c>
      <c r="B576" s="5"/>
      <c r="C576" s="2" t="s">
        <v>95</v>
      </c>
      <c r="E576">
        <v>11</v>
      </c>
      <c r="F576" s="2" t="s">
        <v>0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35</v>
      </c>
      <c r="E577">
        <v>41</v>
      </c>
      <c r="F577" s="2" t="s">
        <v>0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132</v>
      </c>
      <c r="D578">
        <v>0</v>
      </c>
      <c r="E578">
        <v>2</v>
      </c>
      <c r="F578" s="2" t="s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510</v>
      </c>
    </row>
    <row r="579" spans="1:12" x14ac:dyDescent="0.4">
      <c r="A579" s="1">
        <v>43906</v>
      </c>
      <c r="B579" s="5"/>
      <c r="C579" s="2" t="s">
        <v>64</v>
      </c>
      <c r="E579">
        <v>29</v>
      </c>
      <c r="F579" s="2" t="s">
        <v>0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41</v>
      </c>
      <c r="E580">
        <v>20</v>
      </c>
      <c r="F580" s="2" t="s">
        <v>0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110</v>
      </c>
      <c r="D581">
        <v>246</v>
      </c>
      <c r="E581">
        <v>17</v>
      </c>
      <c r="F581" s="2" t="s">
        <v>0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0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505</v>
      </c>
    </row>
    <row r="583" spans="1:12" x14ac:dyDescent="0.4">
      <c r="A583" s="1">
        <v>43906</v>
      </c>
      <c r="B583" s="5"/>
      <c r="C583" s="2" t="s">
        <v>91</v>
      </c>
      <c r="E583">
        <v>4</v>
      </c>
      <c r="F583" s="2" t="s">
        <v>0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19</v>
      </c>
      <c r="D584">
        <v>0</v>
      </c>
      <c r="E584">
        <v>797</v>
      </c>
      <c r="F584" s="2" t="s">
        <v>0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167</v>
      </c>
    </row>
    <row r="585" spans="1:12" x14ac:dyDescent="0.4">
      <c r="A585" s="1">
        <v>43906</v>
      </c>
      <c r="B585" s="5">
        <v>0</v>
      </c>
      <c r="C585" s="2" t="s">
        <v>21</v>
      </c>
      <c r="D585">
        <v>0</v>
      </c>
      <c r="E585">
        <v>172</v>
      </c>
      <c r="F585" s="2" t="s">
        <v>0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507</v>
      </c>
    </row>
    <row r="586" spans="1:12" x14ac:dyDescent="0.4">
      <c r="A586" s="1">
        <v>43906</v>
      </c>
      <c r="B586" s="5">
        <v>0.33333333333333331</v>
      </c>
      <c r="C586" s="2" t="s">
        <v>43</v>
      </c>
      <c r="D586">
        <v>0</v>
      </c>
      <c r="E586">
        <v>20</v>
      </c>
      <c r="F586" s="2" t="s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449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327</v>
      </c>
      <c r="F587" s="2" t="s">
        <v>0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196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0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231</v>
      </c>
      <c r="E589">
        <v>3009</v>
      </c>
      <c r="F589" s="2" t="s">
        <v>0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23</v>
      </c>
      <c r="D590">
        <v>0</v>
      </c>
      <c r="E590">
        <v>67</v>
      </c>
      <c r="F590" s="2" t="s">
        <v>0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116</v>
      </c>
    </row>
    <row r="591" spans="1:12" x14ac:dyDescent="0.4">
      <c r="A591" s="1">
        <v>43907</v>
      </c>
      <c r="B591" s="5">
        <v>0</v>
      </c>
      <c r="C591" s="2" t="s">
        <v>100</v>
      </c>
      <c r="D591">
        <v>0</v>
      </c>
      <c r="E591">
        <v>5</v>
      </c>
      <c r="F591" s="2" t="s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228</v>
      </c>
    </row>
    <row r="592" spans="1:12" x14ac:dyDescent="0.4">
      <c r="A592" s="1">
        <v>43907</v>
      </c>
      <c r="B592" s="5"/>
      <c r="C592" s="2" t="s">
        <v>54</v>
      </c>
      <c r="E592">
        <v>10</v>
      </c>
      <c r="F592" s="2" t="s">
        <v>0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0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0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113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0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115</v>
      </c>
    </row>
    <row r="596" spans="1:12" x14ac:dyDescent="0.4">
      <c r="A596" s="1">
        <v>43907</v>
      </c>
      <c r="B596" s="5">
        <v>0</v>
      </c>
      <c r="C596" s="2" t="s">
        <v>28</v>
      </c>
      <c r="D596">
        <v>0</v>
      </c>
      <c r="E596">
        <v>59</v>
      </c>
      <c r="F596" s="2" t="s">
        <v>0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509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4773</v>
      </c>
      <c r="E597">
        <v>633</v>
      </c>
      <c r="F597" s="2" t="s">
        <v>0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504</v>
      </c>
    </row>
    <row r="598" spans="1:12" x14ac:dyDescent="0.4">
      <c r="A598" s="1">
        <v>43907</v>
      </c>
      <c r="B598" s="5">
        <v>0</v>
      </c>
      <c r="C598" s="2" t="s">
        <v>30</v>
      </c>
      <c r="D598">
        <v>0</v>
      </c>
      <c r="E598">
        <v>12</v>
      </c>
      <c r="F598" s="2" t="s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508</v>
      </c>
    </row>
    <row r="599" spans="1:12" x14ac:dyDescent="0.4">
      <c r="A599" s="1">
        <v>43907</v>
      </c>
      <c r="B599" s="5">
        <v>0</v>
      </c>
      <c r="C599" s="2" t="s">
        <v>119</v>
      </c>
      <c r="D599">
        <v>0</v>
      </c>
      <c r="E599">
        <v>101</v>
      </c>
      <c r="F599" s="2" t="s">
        <v>0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511</v>
      </c>
    </row>
    <row r="600" spans="1:12" x14ac:dyDescent="0.4">
      <c r="A600" s="1">
        <v>43907</v>
      </c>
      <c r="B600" s="5">
        <v>0</v>
      </c>
      <c r="C600" s="2" t="s">
        <v>40</v>
      </c>
      <c r="D600">
        <v>0</v>
      </c>
      <c r="E600">
        <v>29</v>
      </c>
      <c r="F600" s="2" t="s">
        <v>0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506</v>
      </c>
    </row>
    <row r="601" spans="1:12" x14ac:dyDescent="0.4">
      <c r="A601" s="1">
        <v>43907</v>
      </c>
      <c r="B601" s="5"/>
      <c r="C601" s="2" t="s">
        <v>52</v>
      </c>
      <c r="E601">
        <v>51</v>
      </c>
      <c r="F601" s="2" t="s">
        <v>0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31</v>
      </c>
      <c r="D602">
        <v>0</v>
      </c>
      <c r="E602">
        <v>114</v>
      </c>
      <c r="F602" s="2" t="s">
        <v>0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415</v>
      </c>
    </row>
    <row r="603" spans="1:12" x14ac:dyDescent="0.4">
      <c r="A603" s="1">
        <v>43907</v>
      </c>
      <c r="B603" s="5">
        <v>0</v>
      </c>
      <c r="C603" s="2" t="s">
        <v>85</v>
      </c>
      <c r="D603">
        <v>0</v>
      </c>
      <c r="E603">
        <v>12</v>
      </c>
      <c r="F603" s="2" t="s">
        <v>0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394</v>
      </c>
    </row>
    <row r="604" spans="1:12" x14ac:dyDescent="0.4">
      <c r="A604" s="1">
        <v>43907</v>
      </c>
      <c r="B604" s="5"/>
      <c r="C604" s="2" t="s">
        <v>95</v>
      </c>
      <c r="E604">
        <v>15</v>
      </c>
      <c r="F604" s="2" t="s">
        <v>0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35</v>
      </c>
      <c r="D605">
        <v>0</v>
      </c>
      <c r="E605">
        <v>47</v>
      </c>
      <c r="F605" s="2" t="s">
        <v>0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90</v>
      </c>
    </row>
    <row r="606" spans="1:12" x14ac:dyDescent="0.4">
      <c r="A606" s="1">
        <v>43907</v>
      </c>
      <c r="B606" s="5">
        <v>0</v>
      </c>
      <c r="C606" s="2" t="s">
        <v>132</v>
      </c>
      <c r="D606">
        <v>0</v>
      </c>
      <c r="E606">
        <v>2</v>
      </c>
      <c r="F606" s="2" t="s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510</v>
      </c>
    </row>
    <row r="607" spans="1:12" x14ac:dyDescent="0.4">
      <c r="A607" s="1">
        <v>43907</v>
      </c>
      <c r="B607" s="5"/>
      <c r="C607" s="2" t="s">
        <v>64</v>
      </c>
      <c r="E607">
        <v>36</v>
      </c>
      <c r="F607" s="2" t="s">
        <v>0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41</v>
      </c>
      <c r="E608">
        <v>27</v>
      </c>
      <c r="F608" s="2" t="s">
        <v>0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110</v>
      </c>
      <c r="D609">
        <v>276</v>
      </c>
      <c r="E609">
        <v>23</v>
      </c>
      <c r="F609" s="2" t="s">
        <v>0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0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505</v>
      </c>
    </row>
    <row r="611" spans="1:12" x14ac:dyDescent="0.4">
      <c r="A611" s="1">
        <v>43907</v>
      </c>
      <c r="B611" s="5"/>
      <c r="C611" s="2" t="s">
        <v>91</v>
      </c>
      <c r="E611">
        <v>5</v>
      </c>
      <c r="F611" s="2" t="s">
        <v>0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19</v>
      </c>
      <c r="D612">
        <v>0</v>
      </c>
      <c r="E612">
        <v>1040</v>
      </c>
      <c r="F612" s="2" t="s">
        <v>0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167</v>
      </c>
    </row>
    <row r="613" spans="1:12" x14ac:dyDescent="0.4">
      <c r="A613" s="1">
        <v>43907</v>
      </c>
      <c r="B613" s="5">
        <v>0</v>
      </c>
      <c r="C613" s="2" t="s">
        <v>21</v>
      </c>
      <c r="D613">
        <v>0</v>
      </c>
      <c r="E613">
        <v>225</v>
      </c>
      <c r="F613" s="2" t="s">
        <v>0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507</v>
      </c>
    </row>
    <row r="614" spans="1:12" x14ac:dyDescent="0.4">
      <c r="A614" s="1">
        <v>43907</v>
      </c>
      <c r="B614" s="5">
        <v>0.33333333333333331</v>
      </c>
      <c r="C614" s="2" t="s">
        <v>43</v>
      </c>
      <c r="D614">
        <v>0</v>
      </c>
      <c r="E614">
        <v>29</v>
      </c>
      <c r="F614" s="2" t="s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449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430</v>
      </c>
      <c r="F615" s="2" t="s">
        <v>0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196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0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114</v>
      </c>
    </row>
    <row r="617" spans="1:12" x14ac:dyDescent="0.4">
      <c r="A617" s="1">
        <v>43907</v>
      </c>
      <c r="B617" s="5"/>
      <c r="C617" s="2" t="s">
        <v>231</v>
      </c>
      <c r="E617">
        <v>3828</v>
      </c>
      <c r="F617" s="2" t="s">
        <v>0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23</v>
      </c>
      <c r="D618">
        <v>0</v>
      </c>
      <c r="E618">
        <v>101</v>
      </c>
      <c r="F618" s="2" t="s">
        <v>0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124</v>
      </c>
    </row>
    <row r="619" spans="1:12" x14ac:dyDescent="0.4">
      <c r="A619" s="1">
        <v>43908</v>
      </c>
      <c r="B619" s="5"/>
      <c r="C619" s="2" t="s">
        <v>100</v>
      </c>
      <c r="E619">
        <v>6</v>
      </c>
      <c r="F619" s="2" t="s">
        <v>0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54</v>
      </c>
      <c r="D620">
        <v>0</v>
      </c>
      <c r="E620">
        <v>11</v>
      </c>
      <c r="F620" s="2" t="s">
        <v>0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0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108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0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117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0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123</v>
      </c>
    </row>
    <row r="624" spans="1:12" x14ac:dyDescent="0.4">
      <c r="A624" s="1">
        <v>43908</v>
      </c>
      <c r="B624" s="5">
        <v>0</v>
      </c>
      <c r="C624" s="2" t="s">
        <v>28</v>
      </c>
      <c r="D624">
        <v>0</v>
      </c>
      <c r="E624">
        <v>86</v>
      </c>
      <c r="F624" s="2" t="s">
        <v>0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509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5548</v>
      </c>
      <c r="E625">
        <v>778</v>
      </c>
      <c r="F625" s="2" t="s">
        <v>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504</v>
      </c>
    </row>
    <row r="626" spans="1:12" x14ac:dyDescent="0.4">
      <c r="A626" s="1">
        <v>43908</v>
      </c>
      <c r="B626" s="5">
        <v>0</v>
      </c>
      <c r="C626" s="2" t="s">
        <v>30</v>
      </c>
      <c r="D626">
        <v>0</v>
      </c>
      <c r="E626">
        <v>14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508</v>
      </c>
    </row>
    <row r="627" spans="1:12" x14ac:dyDescent="0.4">
      <c r="A627" s="1">
        <v>43908</v>
      </c>
      <c r="B627" s="5">
        <v>0</v>
      </c>
      <c r="C627" s="2" t="s">
        <v>119</v>
      </c>
      <c r="D627">
        <v>0</v>
      </c>
      <c r="E627">
        <v>128</v>
      </c>
      <c r="F627" s="2" t="s">
        <v>0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511</v>
      </c>
    </row>
    <row r="628" spans="1:12" x14ac:dyDescent="0.4">
      <c r="A628" s="1">
        <v>43908</v>
      </c>
      <c r="B628" s="5">
        <v>0</v>
      </c>
      <c r="C628" s="2" t="s">
        <v>40</v>
      </c>
      <c r="D628">
        <v>0</v>
      </c>
      <c r="E628">
        <v>32</v>
      </c>
      <c r="F628" s="2" t="s">
        <v>0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506</v>
      </c>
    </row>
    <row r="629" spans="1:12" x14ac:dyDescent="0.4">
      <c r="A629" s="1">
        <v>43908</v>
      </c>
      <c r="B629" s="5">
        <v>0.66666666666666663</v>
      </c>
      <c r="C629" s="2" t="s">
        <v>52</v>
      </c>
      <c r="D629">
        <v>0</v>
      </c>
      <c r="E629">
        <v>65</v>
      </c>
      <c r="F629" s="2" t="s">
        <v>0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125</v>
      </c>
    </row>
    <row r="630" spans="1:12" x14ac:dyDescent="0.4">
      <c r="A630" s="1">
        <v>43908</v>
      </c>
      <c r="B630" s="5">
        <v>0</v>
      </c>
      <c r="C630" s="2" t="s">
        <v>31</v>
      </c>
      <c r="D630">
        <v>0</v>
      </c>
      <c r="E630">
        <v>146</v>
      </c>
      <c r="F630" s="2" t="s">
        <v>0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415</v>
      </c>
    </row>
    <row r="631" spans="1:12" x14ac:dyDescent="0.4">
      <c r="A631" s="1">
        <v>43908</v>
      </c>
      <c r="B631" s="5">
        <v>0</v>
      </c>
      <c r="C631" s="2" t="s">
        <v>85</v>
      </c>
      <c r="D631">
        <v>0</v>
      </c>
      <c r="E631">
        <v>18</v>
      </c>
      <c r="F631" s="2" t="s">
        <v>0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394</v>
      </c>
    </row>
    <row r="632" spans="1:12" x14ac:dyDescent="0.4">
      <c r="A632" s="1">
        <v>43908</v>
      </c>
      <c r="B632" s="5"/>
      <c r="C632" s="2" t="s">
        <v>95</v>
      </c>
      <c r="E632">
        <v>17</v>
      </c>
      <c r="F632" s="2" t="s">
        <v>0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35</v>
      </c>
      <c r="D633">
        <v>0</v>
      </c>
      <c r="E633">
        <v>61</v>
      </c>
      <c r="F633" s="2" t="s">
        <v>0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90</v>
      </c>
    </row>
    <row r="634" spans="1:12" x14ac:dyDescent="0.4">
      <c r="A634" s="1">
        <v>43908</v>
      </c>
      <c r="B634" s="5">
        <v>0</v>
      </c>
      <c r="C634" s="2" t="s">
        <v>132</v>
      </c>
      <c r="D634">
        <v>0</v>
      </c>
      <c r="E634">
        <v>8</v>
      </c>
      <c r="F634" s="2" t="s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510</v>
      </c>
    </row>
    <row r="635" spans="1:12" x14ac:dyDescent="0.4">
      <c r="A635" s="1">
        <v>43908</v>
      </c>
      <c r="B635" s="5">
        <v>0</v>
      </c>
      <c r="C635" s="2" t="s">
        <v>64</v>
      </c>
      <c r="D635">
        <v>0</v>
      </c>
      <c r="E635">
        <v>43</v>
      </c>
      <c r="F635" s="2" t="s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s="2" t="s">
        <v>120</v>
      </c>
    </row>
    <row r="636" spans="1:12" x14ac:dyDescent="0.4">
      <c r="A636" s="1">
        <v>43908</v>
      </c>
      <c r="B636" s="5"/>
      <c r="C636" s="2" t="s">
        <v>41</v>
      </c>
      <c r="E636">
        <v>35</v>
      </c>
      <c r="F636" s="2" t="s">
        <v>0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110</v>
      </c>
      <c r="D637">
        <v>0</v>
      </c>
      <c r="E637">
        <v>32</v>
      </c>
      <c r="F637" s="2" t="s">
        <v>0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121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0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505</v>
      </c>
    </row>
    <row r="639" spans="1:12" x14ac:dyDescent="0.4">
      <c r="A639" s="1">
        <v>43908</v>
      </c>
      <c r="B639" s="5">
        <v>0</v>
      </c>
      <c r="C639" s="2" t="s">
        <v>91</v>
      </c>
      <c r="D639">
        <v>85</v>
      </c>
      <c r="E639">
        <v>5</v>
      </c>
      <c r="F639" s="2" t="s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122</v>
      </c>
    </row>
    <row r="640" spans="1:12" x14ac:dyDescent="0.4">
      <c r="A640" s="1">
        <v>43908</v>
      </c>
      <c r="B640" s="5">
        <v>0</v>
      </c>
      <c r="C640" s="2" t="s">
        <v>19</v>
      </c>
      <c r="D640">
        <v>0</v>
      </c>
      <c r="E640">
        <v>1305</v>
      </c>
      <c r="F640" s="2" t="s">
        <v>0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167</v>
      </c>
    </row>
    <row r="641" spans="1:12" x14ac:dyDescent="0.4">
      <c r="A641" s="1">
        <v>43908</v>
      </c>
      <c r="B641" s="5">
        <v>0</v>
      </c>
      <c r="C641" s="2" t="s">
        <v>21</v>
      </c>
      <c r="D641">
        <v>0</v>
      </c>
      <c r="E641">
        <v>312</v>
      </c>
      <c r="F641" s="2" t="s">
        <v>0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507</v>
      </c>
    </row>
    <row r="642" spans="1:12" x14ac:dyDescent="0.4">
      <c r="A642" s="1">
        <v>43908</v>
      </c>
      <c r="B642" s="5">
        <v>0.33333333333333331</v>
      </c>
      <c r="C642" s="2" t="s">
        <v>43</v>
      </c>
      <c r="D642">
        <v>0</v>
      </c>
      <c r="E642">
        <v>33</v>
      </c>
      <c r="F642" s="2" t="s">
        <v>0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449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569</v>
      </c>
      <c r="F643" s="2" t="s">
        <v>0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196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0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118</v>
      </c>
    </row>
    <row r="645" spans="1:12" x14ac:dyDescent="0.4">
      <c r="A645" s="1">
        <v>43908</v>
      </c>
      <c r="B645" s="5"/>
      <c r="C645" s="2" t="s">
        <v>231</v>
      </c>
      <c r="E645">
        <v>4834</v>
      </c>
      <c r="F645" s="2" t="s">
        <v>0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23</v>
      </c>
      <c r="D646">
        <v>0</v>
      </c>
      <c r="E646">
        <v>118</v>
      </c>
      <c r="F646" s="2" t="s">
        <v>0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129</v>
      </c>
    </row>
    <row r="647" spans="1:12" x14ac:dyDescent="0.4">
      <c r="A647" s="1">
        <v>43909</v>
      </c>
      <c r="B647" s="5">
        <v>0</v>
      </c>
      <c r="C647" s="2" t="s">
        <v>100</v>
      </c>
      <c r="D647">
        <v>0</v>
      </c>
      <c r="E647">
        <v>6</v>
      </c>
      <c r="F647" s="2" t="s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228</v>
      </c>
    </row>
    <row r="648" spans="1:12" x14ac:dyDescent="0.4">
      <c r="A648" s="1">
        <v>43909</v>
      </c>
      <c r="B648" s="5"/>
      <c r="C648" s="2" t="s">
        <v>54</v>
      </c>
      <c r="E648">
        <v>15</v>
      </c>
      <c r="F648" s="2" t="s">
        <v>0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0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108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0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126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0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128</v>
      </c>
    </row>
    <row r="652" spans="1:12" x14ac:dyDescent="0.4">
      <c r="A652" s="1">
        <v>43909</v>
      </c>
      <c r="B652" s="5">
        <v>0</v>
      </c>
      <c r="C652" s="2" t="s">
        <v>28</v>
      </c>
      <c r="D652">
        <v>0</v>
      </c>
      <c r="E652">
        <v>111</v>
      </c>
      <c r="F652" s="2" t="s">
        <v>0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509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6176</v>
      </c>
      <c r="E653">
        <v>967</v>
      </c>
      <c r="F653" s="2" t="s">
        <v>0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504</v>
      </c>
    </row>
    <row r="654" spans="1:12" x14ac:dyDescent="0.4">
      <c r="A654" s="1">
        <v>43909</v>
      </c>
      <c r="B654" s="5">
        <v>0</v>
      </c>
      <c r="C654" s="2" t="s">
        <v>30</v>
      </c>
      <c r="D654">
        <v>0</v>
      </c>
      <c r="E654">
        <v>16</v>
      </c>
      <c r="F654" s="2" t="s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508</v>
      </c>
    </row>
    <row r="655" spans="1:12" x14ac:dyDescent="0.4">
      <c r="A655" s="1">
        <v>43909</v>
      </c>
      <c r="B655" s="5">
        <v>0</v>
      </c>
      <c r="C655" s="2" t="s">
        <v>119</v>
      </c>
      <c r="D655">
        <v>0</v>
      </c>
      <c r="E655">
        <v>182</v>
      </c>
      <c r="F655" s="2" t="s">
        <v>0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511</v>
      </c>
    </row>
    <row r="656" spans="1:12" x14ac:dyDescent="0.4">
      <c r="A656" s="1">
        <v>43909</v>
      </c>
      <c r="B656" s="5">
        <v>0</v>
      </c>
      <c r="C656" s="2" t="s">
        <v>40</v>
      </c>
      <c r="D656">
        <v>0</v>
      </c>
      <c r="E656">
        <v>36</v>
      </c>
      <c r="F656" s="2" t="s">
        <v>0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506</v>
      </c>
    </row>
    <row r="657" spans="1:12" x14ac:dyDescent="0.4">
      <c r="A657" s="1">
        <v>43909</v>
      </c>
      <c r="B657" s="5"/>
      <c r="C657" s="2" t="s">
        <v>52</v>
      </c>
      <c r="E657">
        <v>79</v>
      </c>
      <c r="F657" s="2" t="s">
        <v>0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31</v>
      </c>
      <c r="D658">
        <v>0</v>
      </c>
      <c r="E658">
        <v>175</v>
      </c>
      <c r="F658" s="2" t="s">
        <v>0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415</v>
      </c>
    </row>
    <row r="659" spans="1:12" x14ac:dyDescent="0.4">
      <c r="A659" s="1">
        <v>43909</v>
      </c>
      <c r="B659" s="5">
        <v>0</v>
      </c>
      <c r="C659" s="2" t="s">
        <v>85</v>
      </c>
      <c r="D659">
        <v>0</v>
      </c>
      <c r="E659">
        <v>25</v>
      </c>
      <c r="F659" s="2" t="s">
        <v>0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394</v>
      </c>
    </row>
    <row r="660" spans="1:12" x14ac:dyDescent="0.4">
      <c r="A660" s="1">
        <v>43909</v>
      </c>
      <c r="B660" s="5"/>
      <c r="C660" s="2" t="s">
        <v>95</v>
      </c>
      <c r="E660">
        <v>18</v>
      </c>
      <c r="F660" s="2" t="s">
        <v>0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35</v>
      </c>
      <c r="D661">
        <v>0</v>
      </c>
      <c r="E661">
        <v>85</v>
      </c>
      <c r="F661" s="2" t="s">
        <v>0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90</v>
      </c>
    </row>
    <row r="662" spans="1:12" x14ac:dyDescent="0.4">
      <c r="A662" s="1">
        <v>43909</v>
      </c>
      <c r="B662" s="5">
        <v>0</v>
      </c>
      <c r="C662" s="2" t="s">
        <v>132</v>
      </c>
      <c r="D662">
        <v>0</v>
      </c>
      <c r="E662">
        <v>12</v>
      </c>
      <c r="F662" s="2" t="s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510</v>
      </c>
    </row>
    <row r="663" spans="1:12" x14ac:dyDescent="0.4">
      <c r="A663" s="1">
        <v>43909</v>
      </c>
      <c r="B663" s="5"/>
      <c r="C663" s="2" t="s">
        <v>64</v>
      </c>
      <c r="E663">
        <v>55</v>
      </c>
      <c r="F663" s="2" t="s">
        <v>0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41</v>
      </c>
      <c r="E664">
        <v>44</v>
      </c>
      <c r="F664" s="2" t="s">
        <v>0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110</v>
      </c>
      <c r="D665">
        <v>0</v>
      </c>
      <c r="E665">
        <v>37</v>
      </c>
      <c r="F665" s="2" t="s">
        <v>0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121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0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505</v>
      </c>
    </row>
    <row r="667" spans="1:12" x14ac:dyDescent="0.4">
      <c r="A667" s="1">
        <v>43909</v>
      </c>
      <c r="B667" s="5">
        <v>0</v>
      </c>
      <c r="C667" s="2" t="s">
        <v>91</v>
      </c>
      <c r="D667">
        <v>0</v>
      </c>
      <c r="E667">
        <v>7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127</v>
      </c>
    </row>
    <row r="668" spans="1:12" x14ac:dyDescent="0.4">
      <c r="A668" s="1">
        <v>43909</v>
      </c>
      <c r="B668" s="5">
        <v>0</v>
      </c>
      <c r="C668" s="2" t="s">
        <v>19</v>
      </c>
      <c r="D668">
        <v>0</v>
      </c>
      <c r="E668">
        <v>1514</v>
      </c>
      <c r="F668" s="2" t="s">
        <v>0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167</v>
      </c>
    </row>
    <row r="669" spans="1:12" x14ac:dyDescent="0.4">
      <c r="A669" s="1">
        <v>43909</v>
      </c>
      <c r="B669" s="5">
        <v>0</v>
      </c>
      <c r="C669" s="2" t="s">
        <v>21</v>
      </c>
      <c r="D669">
        <v>0</v>
      </c>
      <c r="E669">
        <v>349</v>
      </c>
      <c r="F669" s="2" t="s">
        <v>0</v>
      </c>
      <c r="G669">
        <v>64</v>
      </c>
      <c r="H669">
        <v>5</v>
      </c>
      <c r="I669">
        <v>5</v>
      </c>
      <c r="J669">
        <v>0</v>
      </c>
      <c r="K669">
        <v>6</v>
      </c>
      <c r="L669" s="2" t="s">
        <v>507</v>
      </c>
    </row>
    <row r="670" spans="1:12" x14ac:dyDescent="0.4">
      <c r="A670" s="1">
        <v>43909</v>
      </c>
      <c r="B670" s="5">
        <v>0.33333333333333331</v>
      </c>
      <c r="C670" s="2" t="s">
        <v>43</v>
      </c>
      <c r="D670">
        <v>0</v>
      </c>
      <c r="E670">
        <v>37</v>
      </c>
      <c r="F670" s="2" t="s">
        <v>0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449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680</v>
      </c>
      <c r="F671" s="2" t="s">
        <v>0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196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0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231</v>
      </c>
      <c r="E673">
        <v>5875</v>
      </c>
      <c r="F673" s="2" t="s">
        <v>0</v>
      </c>
      <c r="G673">
        <v>766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23</v>
      </c>
      <c r="D674">
        <v>0</v>
      </c>
      <c r="E674">
        <v>168</v>
      </c>
      <c r="F674" s="2" t="s">
        <v>0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136</v>
      </c>
    </row>
    <row r="675" spans="1:12" x14ac:dyDescent="0.4">
      <c r="A675" s="1">
        <v>43910</v>
      </c>
      <c r="B675" s="5"/>
      <c r="C675" s="2" t="s">
        <v>100</v>
      </c>
      <c r="E675">
        <v>6</v>
      </c>
      <c r="F675" s="2" t="s">
        <v>0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54</v>
      </c>
      <c r="E676">
        <v>19</v>
      </c>
      <c r="F676" s="2" t="s">
        <v>0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0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108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0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130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0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134</v>
      </c>
    </row>
    <row r="680" spans="1:12" x14ac:dyDescent="0.4">
      <c r="A680" s="1">
        <v>43910</v>
      </c>
      <c r="B680" s="5">
        <v>0</v>
      </c>
      <c r="C680" s="2" t="s">
        <v>28</v>
      </c>
      <c r="D680">
        <v>0</v>
      </c>
      <c r="E680">
        <v>145</v>
      </c>
      <c r="F680" s="2" t="s">
        <v>0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509</v>
      </c>
    </row>
    <row r="681" spans="1:12" x14ac:dyDescent="0.4">
      <c r="A681" s="1">
        <v>43910</v>
      </c>
      <c r="B681" s="5">
        <v>0</v>
      </c>
      <c r="C681" s="2" t="s">
        <v>8</v>
      </c>
      <c r="D681">
        <v>6607</v>
      </c>
      <c r="E681">
        <v>1110</v>
      </c>
      <c r="F681" s="2" t="s">
        <v>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504</v>
      </c>
    </row>
    <row r="682" spans="1:12" x14ac:dyDescent="0.4">
      <c r="A682" s="1">
        <v>43910</v>
      </c>
      <c r="B682" s="5">
        <v>0</v>
      </c>
      <c r="C682" s="2" t="s">
        <v>30</v>
      </c>
      <c r="D682">
        <v>0</v>
      </c>
      <c r="E682">
        <v>20</v>
      </c>
      <c r="F682" s="2" t="s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508</v>
      </c>
    </row>
    <row r="683" spans="1:12" x14ac:dyDescent="0.4">
      <c r="A683" s="1">
        <v>43910</v>
      </c>
      <c r="B683" s="5">
        <v>0</v>
      </c>
      <c r="C683" s="2" t="s">
        <v>119</v>
      </c>
      <c r="D683">
        <v>0</v>
      </c>
      <c r="E683">
        <v>226</v>
      </c>
      <c r="F683" s="2" t="s">
        <v>0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511</v>
      </c>
    </row>
    <row r="684" spans="1:12" x14ac:dyDescent="0.4">
      <c r="A684" s="1">
        <v>43910</v>
      </c>
      <c r="B684" s="5">
        <v>0</v>
      </c>
      <c r="C684" s="2" t="s">
        <v>40</v>
      </c>
      <c r="D684">
        <v>0</v>
      </c>
      <c r="E684">
        <v>44</v>
      </c>
      <c r="F684" s="2" t="s">
        <v>0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506</v>
      </c>
    </row>
    <row r="685" spans="1:12" x14ac:dyDescent="0.4">
      <c r="A685" s="1">
        <v>43910</v>
      </c>
      <c r="B685" s="5">
        <v>0.40277777777777779</v>
      </c>
      <c r="C685" s="2" t="s">
        <v>52</v>
      </c>
      <c r="D685">
        <v>0</v>
      </c>
      <c r="E685">
        <v>92</v>
      </c>
      <c r="F685" s="2" t="s">
        <v>0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133</v>
      </c>
    </row>
    <row r="686" spans="1:12" x14ac:dyDescent="0.4">
      <c r="A686" s="1">
        <v>43910</v>
      </c>
      <c r="B686" s="5">
        <v>0</v>
      </c>
      <c r="C686" s="2" t="s">
        <v>31</v>
      </c>
      <c r="D686">
        <v>0</v>
      </c>
      <c r="E686">
        <v>189</v>
      </c>
      <c r="F686" s="2" t="s">
        <v>0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415</v>
      </c>
    </row>
    <row r="687" spans="1:12" x14ac:dyDescent="0.4">
      <c r="A687" s="1">
        <v>43910</v>
      </c>
      <c r="B687" s="5">
        <v>0</v>
      </c>
      <c r="C687" s="2" t="s">
        <v>85</v>
      </c>
      <c r="D687">
        <v>0</v>
      </c>
      <c r="E687">
        <v>28</v>
      </c>
      <c r="F687" s="2" t="s">
        <v>0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394</v>
      </c>
    </row>
    <row r="688" spans="1:12" x14ac:dyDescent="0.4">
      <c r="A688" s="1">
        <v>43910</v>
      </c>
      <c r="B688" s="5"/>
      <c r="C688" s="2" t="s">
        <v>95</v>
      </c>
      <c r="E688">
        <v>20</v>
      </c>
      <c r="F688" s="2" t="s">
        <v>0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35</v>
      </c>
      <c r="D689">
        <v>0</v>
      </c>
      <c r="E689">
        <v>98</v>
      </c>
      <c r="F689" s="2" t="s">
        <v>0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90</v>
      </c>
    </row>
    <row r="690" spans="1:12" x14ac:dyDescent="0.4">
      <c r="A690" s="1">
        <v>43910</v>
      </c>
      <c r="B690" s="5">
        <v>0</v>
      </c>
      <c r="C690" s="2" t="s">
        <v>132</v>
      </c>
      <c r="D690">
        <v>0</v>
      </c>
      <c r="E690">
        <v>17</v>
      </c>
      <c r="F690" s="2" t="s">
        <v>0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510</v>
      </c>
    </row>
    <row r="691" spans="1:12" x14ac:dyDescent="0.4">
      <c r="A691" s="1">
        <v>43910</v>
      </c>
      <c r="B691" s="5">
        <v>0.73402777777777772</v>
      </c>
      <c r="C691" s="2" t="s">
        <v>64</v>
      </c>
      <c r="D691">
        <v>0</v>
      </c>
      <c r="E691">
        <v>66</v>
      </c>
      <c r="F691" s="2" t="s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137</v>
      </c>
    </row>
    <row r="692" spans="1:12" x14ac:dyDescent="0.4">
      <c r="A692" s="1">
        <v>43910</v>
      </c>
      <c r="B692" s="5"/>
      <c r="C692" s="2" t="s">
        <v>41</v>
      </c>
      <c r="E692">
        <v>52</v>
      </c>
      <c r="F692" s="2" t="s">
        <v>0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110</v>
      </c>
      <c r="D693">
        <v>0</v>
      </c>
      <c r="E693">
        <v>50</v>
      </c>
      <c r="F693" s="2" t="s">
        <v>0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121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0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505</v>
      </c>
    </row>
    <row r="695" spans="1:12" x14ac:dyDescent="0.4">
      <c r="A695" s="1">
        <v>43910</v>
      </c>
      <c r="B695" s="5">
        <v>0.5</v>
      </c>
      <c r="C695" s="2" t="s">
        <v>91</v>
      </c>
      <c r="D695">
        <v>0</v>
      </c>
      <c r="E695">
        <v>7</v>
      </c>
      <c r="F695" s="2" t="s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135</v>
      </c>
    </row>
    <row r="696" spans="1:12" x14ac:dyDescent="0.4">
      <c r="A696" s="1">
        <v>43910</v>
      </c>
      <c r="B696" s="5">
        <v>0</v>
      </c>
      <c r="C696" s="2" t="s">
        <v>19</v>
      </c>
      <c r="D696">
        <v>0</v>
      </c>
      <c r="E696">
        <v>1756</v>
      </c>
      <c r="F696" s="2" t="s">
        <v>0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167</v>
      </c>
    </row>
    <row r="697" spans="1:12" x14ac:dyDescent="0.4">
      <c r="A697" s="1">
        <v>43910</v>
      </c>
      <c r="B697" s="5">
        <v>0</v>
      </c>
      <c r="C697" s="2" t="s">
        <v>21</v>
      </c>
      <c r="D697">
        <v>0</v>
      </c>
      <c r="E697">
        <v>436</v>
      </c>
      <c r="F697" s="2" t="s">
        <v>0</v>
      </c>
      <c r="G697">
        <v>73</v>
      </c>
      <c r="H697">
        <v>6</v>
      </c>
      <c r="I697">
        <v>5</v>
      </c>
      <c r="J697">
        <v>0</v>
      </c>
      <c r="K697">
        <v>7</v>
      </c>
      <c r="L697" s="2" t="s">
        <v>507</v>
      </c>
    </row>
    <row r="698" spans="1:12" x14ac:dyDescent="0.4">
      <c r="A698" s="1">
        <v>43910</v>
      </c>
      <c r="B698" s="5">
        <v>0.33333333333333331</v>
      </c>
      <c r="C698" s="2" t="s">
        <v>43</v>
      </c>
      <c r="D698">
        <v>0</v>
      </c>
      <c r="E698">
        <v>48</v>
      </c>
      <c r="F698" s="2" t="s">
        <v>0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449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712</v>
      </c>
      <c r="F699" s="2" t="s">
        <v>0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196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0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131</v>
      </c>
    </row>
    <row r="701" spans="1:12" x14ac:dyDescent="0.4">
      <c r="A701" s="1">
        <v>43910</v>
      </c>
      <c r="B701" s="5"/>
      <c r="C701" s="2" t="s">
        <v>231</v>
      </c>
      <c r="E701">
        <v>7026</v>
      </c>
      <c r="F701" s="2" t="s">
        <v>0</v>
      </c>
      <c r="G701">
        <v>879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23</v>
      </c>
      <c r="E702">
        <v>200</v>
      </c>
      <c r="F702" s="2" t="s">
        <v>0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100</v>
      </c>
      <c r="E703">
        <v>7</v>
      </c>
      <c r="F703" s="2" t="s">
        <v>0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54</v>
      </c>
      <c r="D704">
        <v>0</v>
      </c>
      <c r="E704">
        <v>22</v>
      </c>
      <c r="F704" s="2" t="s">
        <v>0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138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0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108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0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139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0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141</v>
      </c>
    </row>
    <row r="708" spans="1:12" x14ac:dyDescent="0.4">
      <c r="A708" s="1">
        <v>43911</v>
      </c>
      <c r="B708" s="5">
        <v>0</v>
      </c>
      <c r="C708" s="2" t="s">
        <v>28</v>
      </c>
      <c r="D708">
        <v>0</v>
      </c>
      <c r="E708">
        <v>167</v>
      </c>
      <c r="F708" s="2" t="s">
        <v>0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509</v>
      </c>
    </row>
    <row r="709" spans="1:12" x14ac:dyDescent="0.4">
      <c r="A709" s="1">
        <v>43911</v>
      </c>
      <c r="B709" s="5">
        <v>0</v>
      </c>
      <c r="C709" s="2" t="s">
        <v>8</v>
      </c>
      <c r="D709">
        <v>6968</v>
      </c>
      <c r="E709">
        <v>1241</v>
      </c>
      <c r="F709" s="2" t="s">
        <v>0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504</v>
      </c>
    </row>
    <row r="710" spans="1:12" x14ac:dyDescent="0.4">
      <c r="A710" s="1">
        <v>43911</v>
      </c>
      <c r="B710" s="5">
        <v>0</v>
      </c>
      <c r="C710" s="2" t="s">
        <v>30</v>
      </c>
      <c r="D710">
        <v>0</v>
      </c>
      <c r="E710">
        <v>25</v>
      </c>
      <c r="F710" s="2" t="s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508</v>
      </c>
    </row>
    <row r="711" spans="1:12" x14ac:dyDescent="0.4">
      <c r="A711" s="1">
        <v>43911</v>
      </c>
      <c r="B711" s="5">
        <v>0</v>
      </c>
      <c r="C711" s="2" t="s">
        <v>119</v>
      </c>
      <c r="D711">
        <v>0</v>
      </c>
      <c r="E711">
        <v>258</v>
      </c>
      <c r="F711" s="2" t="s">
        <v>0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511</v>
      </c>
    </row>
    <row r="712" spans="1:12" x14ac:dyDescent="0.4">
      <c r="A712" s="1">
        <v>43911</v>
      </c>
      <c r="B712" s="5">
        <v>0</v>
      </c>
      <c r="C712" s="2" t="s">
        <v>40</v>
      </c>
      <c r="D712">
        <v>0</v>
      </c>
      <c r="E712">
        <v>54</v>
      </c>
      <c r="F712" s="2" t="s">
        <v>0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506</v>
      </c>
    </row>
    <row r="713" spans="1:12" x14ac:dyDescent="0.4">
      <c r="A713" s="1">
        <v>43911</v>
      </c>
      <c r="B713" s="5">
        <v>0.45833333333333331</v>
      </c>
      <c r="C713" s="2" t="s">
        <v>52</v>
      </c>
      <c r="D713">
        <v>0</v>
      </c>
      <c r="E713">
        <v>109</v>
      </c>
      <c r="F713" s="2" t="s">
        <v>0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469</v>
      </c>
    </row>
    <row r="714" spans="1:12" x14ac:dyDescent="0.4">
      <c r="A714" s="1">
        <v>43911</v>
      </c>
      <c r="B714" s="5">
        <v>0</v>
      </c>
      <c r="C714" s="2" t="s">
        <v>31</v>
      </c>
      <c r="D714">
        <v>0</v>
      </c>
      <c r="E714">
        <v>200</v>
      </c>
      <c r="F714" s="2" t="s">
        <v>0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415</v>
      </c>
    </row>
    <row r="715" spans="1:12" x14ac:dyDescent="0.4">
      <c r="A715" s="1">
        <v>43911</v>
      </c>
      <c r="B715" s="5">
        <v>0</v>
      </c>
      <c r="C715" s="2" t="s">
        <v>85</v>
      </c>
      <c r="D715">
        <v>0</v>
      </c>
      <c r="E715">
        <v>33</v>
      </c>
      <c r="F715" s="2" t="s">
        <v>0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394</v>
      </c>
    </row>
    <row r="716" spans="1:12" x14ac:dyDescent="0.4">
      <c r="A716" s="1">
        <v>43911</v>
      </c>
      <c r="B716" s="5"/>
      <c r="C716" s="2" t="s">
        <v>95</v>
      </c>
      <c r="E716">
        <v>22</v>
      </c>
      <c r="F716" s="2" t="s">
        <v>0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35</v>
      </c>
      <c r="E717">
        <v>127</v>
      </c>
      <c r="F717" s="2" t="s">
        <v>0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132</v>
      </c>
      <c r="D718">
        <v>0</v>
      </c>
      <c r="E718">
        <v>28</v>
      </c>
      <c r="F718" s="2" t="s">
        <v>0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510</v>
      </c>
    </row>
    <row r="719" spans="1:12" x14ac:dyDescent="0.4">
      <c r="A719" s="1">
        <v>43911</v>
      </c>
      <c r="B719" s="5"/>
      <c r="C719" s="2" t="s">
        <v>64</v>
      </c>
      <c r="E719">
        <v>76</v>
      </c>
      <c r="F719" s="2" t="s">
        <v>0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41</v>
      </c>
      <c r="E720">
        <v>60</v>
      </c>
      <c r="F720" s="2" t="s">
        <v>0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110</v>
      </c>
      <c r="D721">
        <v>0</v>
      </c>
      <c r="E721">
        <v>57</v>
      </c>
      <c r="F721" s="2" t="s">
        <v>0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121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0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505</v>
      </c>
    </row>
    <row r="723" spans="1:12" x14ac:dyDescent="0.4">
      <c r="A723" s="1">
        <v>43911</v>
      </c>
      <c r="B723" s="5">
        <v>0.33333333333333331</v>
      </c>
      <c r="C723" s="2" t="s">
        <v>91</v>
      </c>
      <c r="D723">
        <v>0</v>
      </c>
      <c r="E723">
        <v>12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135</v>
      </c>
    </row>
    <row r="724" spans="1:12" x14ac:dyDescent="0.4">
      <c r="A724" s="1">
        <v>43911</v>
      </c>
      <c r="B724" s="5">
        <v>0</v>
      </c>
      <c r="C724" s="2" t="s">
        <v>19</v>
      </c>
      <c r="D724">
        <v>0</v>
      </c>
      <c r="E724">
        <v>1875</v>
      </c>
      <c r="F724" s="2" t="s">
        <v>0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167</v>
      </c>
    </row>
    <row r="725" spans="1:12" x14ac:dyDescent="0.4">
      <c r="A725" s="1">
        <v>43911</v>
      </c>
      <c r="B725" s="5">
        <v>0</v>
      </c>
      <c r="C725" s="2" t="s">
        <v>21</v>
      </c>
      <c r="D725">
        <v>0</v>
      </c>
      <c r="E725">
        <v>498</v>
      </c>
      <c r="F725" s="2" t="s">
        <v>0</v>
      </c>
      <c r="G725">
        <v>83</v>
      </c>
      <c r="H725">
        <v>8</v>
      </c>
      <c r="I725">
        <v>6</v>
      </c>
      <c r="J725">
        <v>0</v>
      </c>
      <c r="K725">
        <v>10</v>
      </c>
      <c r="L725" s="2" t="s">
        <v>507</v>
      </c>
    </row>
    <row r="726" spans="1:12" x14ac:dyDescent="0.4">
      <c r="A726" s="1">
        <v>43911</v>
      </c>
      <c r="B726" s="5">
        <v>0.33333333333333331</v>
      </c>
      <c r="C726" s="2" t="s">
        <v>43</v>
      </c>
      <c r="D726">
        <v>0</v>
      </c>
      <c r="E726">
        <v>53</v>
      </c>
      <c r="F726" s="2" t="s">
        <v>0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449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712</v>
      </c>
      <c r="F727" s="2" t="s">
        <v>0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196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0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140</v>
      </c>
    </row>
    <row r="729" spans="1:12" x14ac:dyDescent="0.4">
      <c r="A729" s="1">
        <v>43911</v>
      </c>
      <c r="B729" s="5"/>
      <c r="C729" s="2" t="s">
        <v>231</v>
      </c>
      <c r="E729">
        <v>7793</v>
      </c>
      <c r="F729" s="2" t="s">
        <v>0</v>
      </c>
      <c r="G729">
        <v>1015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23</v>
      </c>
      <c r="D730">
        <v>0</v>
      </c>
      <c r="E730">
        <v>232</v>
      </c>
      <c r="F730" s="2" t="s">
        <v>0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145</v>
      </c>
    </row>
    <row r="731" spans="1:12" x14ac:dyDescent="0.4">
      <c r="A731" s="1">
        <v>43912</v>
      </c>
      <c r="B731" s="5"/>
      <c r="C731" s="2" t="s">
        <v>100</v>
      </c>
      <c r="E731">
        <v>7</v>
      </c>
      <c r="F731" s="2" t="s">
        <v>0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54</v>
      </c>
      <c r="E732">
        <v>26</v>
      </c>
      <c r="F732" s="2" t="s">
        <v>0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0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0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142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0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144</v>
      </c>
    </row>
    <row r="736" spans="1:12" x14ac:dyDescent="0.4">
      <c r="A736" s="1">
        <v>43912</v>
      </c>
      <c r="B736" s="5">
        <v>0</v>
      </c>
      <c r="C736" s="2" t="s">
        <v>28</v>
      </c>
      <c r="D736">
        <v>0</v>
      </c>
      <c r="E736">
        <v>202</v>
      </c>
      <c r="F736" s="2" t="s">
        <v>0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509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7202</v>
      </c>
      <c r="E737">
        <v>1383</v>
      </c>
      <c r="F737" s="2" t="s">
        <v>0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504</v>
      </c>
    </row>
    <row r="738" spans="1:12" x14ac:dyDescent="0.4">
      <c r="A738" s="1">
        <v>43912</v>
      </c>
      <c r="B738" s="5">
        <v>0</v>
      </c>
      <c r="C738" s="2" t="s">
        <v>30</v>
      </c>
      <c r="D738">
        <v>0</v>
      </c>
      <c r="E738">
        <v>29</v>
      </c>
      <c r="F738" s="2" t="s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508</v>
      </c>
    </row>
    <row r="739" spans="1:12" x14ac:dyDescent="0.4">
      <c r="A739" s="1">
        <v>43912</v>
      </c>
      <c r="B739" s="5">
        <v>0</v>
      </c>
      <c r="C739" s="2" t="s">
        <v>119</v>
      </c>
      <c r="D739">
        <v>0</v>
      </c>
      <c r="E739">
        <v>284</v>
      </c>
      <c r="F739" s="2" t="s">
        <v>0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511</v>
      </c>
    </row>
    <row r="740" spans="1:12" x14ac:dyDescent="0.4">
      <c r="A740" s="1">
        <v>43912</v>
      </c>
      <c r="B740" s="5">
        <v>0</v>
      </c>
      <c r="C740" s="2" t="s">
        <v>40</v>
      </c>
      <c r="D740">
        <v>0</v>
      </c>
      <c r="E740">
        <v>61</v>
      </c>
      <c r="F740" s="2" t="s">
        <v>0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506</v>
      </c>
    </row>
    <row r="741" spans="1:12" x14ac:dyDescent="0.4">
      <c r="A741" s="1">
        <v>43912</v>
      </c>
      <c r="B741" s="5">
        <v>0.45833333333333331</v>
      </c>
      <c r="C741" s="2" t="s">
        <v>52</v>
      </c>
      <c r="D741">
        <v>0</v>
      </c>
      <c r="E741">
        <v>131</v>
      </c>
      <c r="F741" s="2" t="s">
        <v>0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133</v>
      </c>
    </row>
    <row r="742" spans="1:12" x14ac:dyDescent="0.4">
      <c r="A742" s="1">
        <v>43912</v>
      </c>
      <c r="B742" s="5">
        <v>0</v>
      </c>
      <c r="C742" s="2" t="s">
        <v>31</v>
      </c>
      <c r="D742">
        <v>0</v>
      </c>
      <c r="E742">
        <v>216</v>
      </c>
      <c r="F742" s="2" t="s">
        <v>0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415</v>
      </c>
    </row>
    <row r="743" spans="1:12" x14ac:dyDescent="0.4">
      <c r="A743" s="1">
        <v>43912</v>
      </c>
      <c r="B743" s="5">
        <v>0</v>
      </c>
      <c r="C743" s="2" t="s">
        <v>85</v>
      </c>
      <c r="D743">
        <v>0</v>
      </c>
      <c r="E743">
        <v>36</v>
      </c>
      <c r="F743" s="2" t="s">
        <v>0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394</v>
      </c>
    </row>
    <row r="744" spans="1:12" x14ac:dyDescent="0.4">
      <c r="A744" s="1">
        <v>43912</v>
      </c>
      <c r="B744" s="5"/>
      <c r="C744" s="2" t="s">
        <v>95</v>
      </c>
      <c r="E744">
        <v>23</v>
      </c>
      <c r="F744" s="2" t="s">
        <v>0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35</v>
      </c>
      <c r="E745">
        <v>156</v>
      </c>
      <c r="F745" s="2" t="s">
        <v>0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132</v>
      </c>
      <c r="D746">
        <v>0</v>
      </c>
      <c r="E746">
        <v>30</v>
      </c>
      <c r="F746" s="2" t="s">
        <v>0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510</v>
      </c>
    </row>
    <row r="747" spans="1:12" x14ac:dyDescent="0.4">
      <c r="A747" s="1">
        <v>43912</v>
      </c>
      <c r="B747" s="5"/>
      <c r="C747" s="2" t="s">
        <v>64</v>
      </c>
      <c r="E747">
        <v>85</v>
      </c>
      <c r="F747" s="2" t="s">
        <v>0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41</v>
      </c>
      <c r="E748">
        <v>69</v>
      </c>
      <c r="F748" s="2" t="s">
        <v>0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110</v>
      </c>
      <c r="D749">
        <v>0</v>
      </c>
      <c r="E749">
        <v>76</v>
      </c>
      <c r="F749" s="2" t="s">
        <v>0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121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0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505</v>
      </c>
    </row>
    <row r="751" spans="1:12" x14ac:dyDescent="0.4">
      <c r="A751" s="1">
        <v>43912</v>
      </c>
      <c r="B751" s="5"/>
      <c r="C751" s="2" t="s">
        <v>91</v>
      </c>
      <c r="E751">
        <v>17</v>
      </c>
      <c r="F751" s="2" t="s">
        <v>0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19</v>
      </c>
      <c r="D752">
        <v>0</v>
      </c>
      <c r="E752">
        <v>1977</v>
      </c>
      <c r="F752" s="2" t="s">
        <v>0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167</v>
      </c>
    </row>
    <row r="753" spans="1:12" x14ac:dyDescent="0.4">
      <c r="A753" s="1">
        <v>43912</v>
      </c>
      <c r="B753" s="5">
        <v>0</v>
      </c>
      <c r="C753" s="2" t="s">
        <v>21</v>
      </c>
      <c r="D753">
        <v>0</v>
      </c>
      <c r="E753">
        <v>535</v>
      </c>
      <c r="F753" s="2" t="s">
        <v>0</v>
      </c>
      <c r="G753">
        <v>92</v>
      </c>
      <c r="H753">
        <v>11</v>
      </c>
      <c r="I753">
        <v>7</v>
      </c>
      <c r="J753">
        <v>0</v>
      </c>
      <c r="K753">
        <v>11</v>
      </c>
      <c r="L753" s="2" t="s">
        <v>507</v>
      </c>
    </row>
    <row r="754" spans="1:12" x14ac:dyDescent="0.4">
      <c r="A754" s="1">
        <v>43912</v>
      </c>
      <c r="B754" s="5">
        <v>0.33333333333333331</v>
      </c>
      <c r="C754" s="2" t="s">
        <v>43</v>
      </c>
      <c r="D754">
        <v>0</v>
      </c>
      <c r="E754">
        <v>53</v>
      </c>
      <c r="F754" s="2" t="s">
        <v>0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449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712</v>
      </c>
      <c r="F755" s="2" t="s">
        <v>0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196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0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143</v>
      </c>
    </row>
    <row r="757" spans="1:12" x14ac:dyDescent="0.4">
      <c r="A757" s="1">
        <v>43912</v>
      </c>
      <c r="B757" s="5"/>
      <c r="C757" s="2" t="s">
        <v>231</v>
      </c>
      <c r="E757">
        <v>8420</v>
      </c>
      <c r="F757" s="2" t="s">
        <v>0</v>
      </c>
      <c r="G757">
        <v>1172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23</v>
      </c>
      <c r="D758">
        <v>0</v>
      </c>
      <c r="E758">
        <v>241</v>
      </c>
      <c r="F758" s="2" t="s">
        <v>0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151</v>
      </c>
    </row>
    <row r="759" spans="1:12" x14ac:dyDescent="0.4">
      <c r="A759" s="1">
        <v>43913</v>
      </c>
      <c r="B759" s="5"/>
      <c r="C759" s="2" t="s">
        <v>100</v>
      </c>
      <c r="E759">
        <v>8</v>
      </c>
      <c r="F759" s="2" t="s">
        <v>0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54</v>
      </c>
      <c r="D760">
        <v>0</v>
      </c>
      <c r="E760">
        <v>30</v>
      </c>
      <c r="F760" s="2" t="s">
        <v>0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148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0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108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0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146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0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149</v>
      </c>
    </row>
    <row r="764" spans="1:12" x14ac:dyDescent="0.4">
      <c r="A764" s="1">
        <v>43913</v>
      </c>
      <c r="B764" s="5">
        <v>0</v>
      </c>
      <c r="C764" s="2" t="s">
        <v>28</v>
      </c>
      <c r="D764">
        <v>0</v>
      </c>
      <c r="E764">
        <v>226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509</v>
      </c>
    </row>
    <row r="765" spans="1:12" x14ac:dyDescent="0.4">
      <c r="A765" s="1">
        <v>43913</v>
      </c>
      <c r="B765" s="5">
        <v>0</v>
      </c>
      <c r="C765" s="2" t="s">
        <v>8</v>
      </c>
      <c r="D765">
        <v>7581</v>
      </c>
      <c r="E765">
        <v>1532</v>
      </c>
      <c r="F765" s="2" t="s">
        <v>0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504</v>
      </c>
    </row>
    <row r="766" spans="1:12" x14ac:dyDescent="0.4">
      <c r="A766" s="1">
        <v>43913</v>
      </c>
      <c r="B766" s="5">
        <v>0</v>
      </c>
      <c r="C766" s="2" t="s">
        <v>30</v>
      </c>
      <c r="D766">
        <v>0</v>
      </c>
      <c r="E766">
        <v>31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508</v>
      </c>
    </row>
    <row r="767" spans="1:12" x14ac:dyDescent="0.4">
      <c r="A767" s="1">
        <v>43913</v>
      </c>
      <c r="B767" s="5">
        <v>0</v>
      </c>
      <c r="C767" s="2" t="s">
        <v>119</v>
      </c>
      <c r="D767">
        <v>0</v>
      </c>
      <c r="E767">
        <v>300</v>
      </c>
      <c r="F767" s="2" t="s">
        <v>0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511</v>
      </c>
    </row>
    <row r="768" spans="1:12" x14ac:dyDescent="0.4">
      <c r="A768" s="1">
        <v>43913</v>
      </c>
      <c r="B768" s="5">
        <v>0</v>
      </c>
      <c r="C768" s="2" t="s">
        <v>40</v>
      </c>
      <c r="D768">
        <v>0</v>
      </c>
      <c r="E768">
        <v>69</v>
      </c>
      <c r="F768" s="2" t="s">
        <v>0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506</v>
      </c>
    </row>
    <row r="769" spans="1:12" x14ac:dyDescent="0.4">
      <c r="A769" s="1">
        <v>43913</v>
      </c>
      <c r="B769" s="5">
        <v>0.45833333333333331</v>
      </c>
      <c r="C769" s="2" t="s">
        <v>52</v>
      </c>
      <c r="D769">
        <v>0</v>
      </c>
      <c r="E769">
        <v>156</v>
      </c>
      <c r="F769" s="2" t="s">
        <v>0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133</v>
      </c>
    </row>
    <row r="770" spans="1:12" x14ac:dyDescent="0.4">
      <c r="A770" s="1">
        <v>43913</v>
      </c>
      <c r="B770" s="5">
        <v>0</v>
      </c>
      <c r="C770" s="2" t="s">
        <v>31</v>
      </c>
      <c r="D770">
        <v>0</v>
      </c>
      <c r="E770">
        <v>247</v>
      </c>
      <c r="F770" s="2" t="s">
        <v>0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415</v>
      </c>
    </row>
    <row r="771" spans="1:12" x14ac:dyDescent="0.4">
      <c r="A771" s="1">
        <v>43913</v>
      </c>
      <c r="B771" s="5">
        <v>0</v>
      </c>
      <c r="C771" s="2" t="s">
        <v>85</v>
      </c>
      <c r="D771">
        <v>0</v>
      </c>
      <c r="E771">
        <v>39</v>
      </c>
      <c r="F771" s="2" t="s">
        <v>0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394</v>
      </c>
    </row>
    <row r="772" spans="1:12" x14ac:dyDescent="0.4">
      <c r="A772" s="1">
        <v>43913</v>
      </c>
      <c r="B772" s="5">
        <v>0</v>
      </c>
      <c r="C772" s="2" t="s">
        <v>95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147</v>
      </c>
    </row>
    <row r="773" spans="1:12" x14ac:dyDescent="0.4">
      <c r="A773" s="1">
        <v>43913</v>
      </c>
      <c r="B773" s="5">
        <v>0</v>
      </c>
      <c r="C773" s="2" t="s">
        <v>35</v>
      </c>
      <c r="D773">
        <v>0</v>
      </c>
      <c r="E773">
        <v>185</v>
      </c>
      <c r="F773" s="2" t="s">
        <v>0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90</v>
      </c>
    </row>
    <row r="774" spans="1:12" x14ac:dyDescent="0.4">
      <c r="A774" s="1">
        <v>43913</v>
      </c>
      <c r="B774" s="5">
        <v>0</v>
      </c>
      <c r="C774" s="2" t="s">
        <v>132</v>
      </c>
      <c r="D774">
        <v>0</v>
      </c>
      <c r="E774">
        <v>32</v>
      </c>
      <c r="F774" s="2" t="s">
        <v>0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510</v>
      </c>
    </row>
    <row r="775" spans="1:12" x14ac:dyDescent="0.4">
      <c r="A775" s="1">
        <v>43913</v>
      </c>
      <c r="B775" s="5">
        <v>0.5</v>
      </c>
      <c r="C775" s="2" t="s">
        <v>64</v>
      </c>
      <c r="D775">
        <v>0</v>
      </c>
      <c r="E775">
        <v>95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150</v>
      </c>
    </row>
    <row r="776" spans="1:12" x14ac:dyDescent="0.4">
      <c r="A776" s="1">
        <v>43913</v>
      </c>
      <c r="B776" s="5"/>
      <c r="C776" s="2" t="s">
        <v>41</v>
      </c>
      <c r="E776">
        <v>77</v>
      </c>
      <c r="F776" s="2" t="s">
        <v>0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110</v>
      </c>
      <c r="D777">
        <v>0</v>
      </c>
      <c r="E777">
        <v>82</v>
      </c>
      <c r="F777" s="2" t="s">
        <v>0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121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0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505</v>
      </c>
    </row>
    <row r="779" spans="1:12" x14ac:dyDescent="0.4">
      <c r="A779" s="1">
        <v>43913</v>
      </c>
      <c r="B779" s="5">
        <v>0</v>
      </c>
      <c r="C779" s="2" t="s">
        <v>91</v>
      </c>
      <c r="D779">
        <v>0</v>
      </c>
      <c r="E779">
        <v>22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135</v>
      </c>
    </row>
    <row r="780" spans="1:12" x14ac:dyDescent="0.4">
      <c r="A780" s="1">
        <v>43913</v>
      </c>
      <c r="B780" s="5">
        <v>0</v>
      </c>
      <c r="C780" s="2" t="s">
        <v>19</v>
      </c>
      <c r="D780">
        <v>0</v>
      </c>
      <c r="E780">
        <v>2283</v>
      </c>
      <c r="F780" s="2" t="s">
        <v>0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167</v>
      </c>
    </row>
    <row r="781" spans="1:12" x14ac:dyDescent="0.4">
      <c r="A781" s="1">
        <v>43913</v>
      </c>
      <c r="B781" s="5">
        <v>0</v>
      </c>
      <c r="C781" s="2" t="s">
        <v>21</v>
      </c>
      <c r="D781">
        <v>0</v>
      </c>
      <c r="E781">
        <v>628</v>
      </c>
      <c r="F781" s="2" t="s">
        <v>0</v>
      </c>
      <c r="G781">
        <v>104</v>
      </c>
      <c r="H781">
        <v>12</v>
      </c>
      <c r="I781">
        <v>9</v>
      </c>
      <c r="J781">
        <v>0</v>
      </c>
      <c r="K781">
        <v>13</v>
      </c>
      <c r="L781" s="2" t="s">
        <v>507</v>
      </c>
    </row>
    <row r="782" spans="1:12" x14ac:dyDescent="0.4">
      <c r="A782" s="1">
        <v>43913</v>
      </c>
      <c r="B782" s="5">
        <v>0.33333333333333331</v>
      </c>
      <c r="C782" s="2" t="s">
        <v>43</v>
      </c>
      <c r="D782">
        <v>0</v>
      </c>
      <c r="E782">
        <v>53</v>
      </c>
      <c r="F782" s="2" t="s">
        <v>0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449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1076</v>
      </c>
      <c r="F783" s="2" t="s">
        <v>0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196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0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152</v>
      </c>
    </row>
    <row r="785" spans="1:12" x14ac:dyDescent="0.4">
      <c r="A785" s="1">
        <v>43913</v>
      </c>
      <c r="B785" s="5"/>
      <c r="C785" s="2" t="s">
        <v>231</v>
      </c>
      <c r="E785">
        <v>9796</v>
      </c>
      <c r="F785" s="2" t="s">
        <v>0</v>
      </c>
      <c r="G785">
        <v>1313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23</v>
      </c>
      <c r="D786">
        <v>0</v>
      </c>
      <c r="E786">
        <v>266</v>
      </c>
      <c r="F786" s="2" t="s">
        <v>0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157</v>
      </c>
    </row>
    <row r="787" spans="1:12" x14ac:dyDescent="0.4">
      <c r="A787" s="1">
        <v>43914</v>
      </c>
      <c r="B787" s="5">
        <v>0.70833333333333337</v>
      </c>
      <c r="C787" s="2" t="s">
        <v>100</v>
      </c>
      <c r="D787">
        <v>0</v>
      </c>
      <c r="E787">
        <v>8</v>
      </c>
      <c r="F787" s="2" t="s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158</v>
      </c>
    </row>
    <row r="788" spans="1:12" x14ac:dyDescent="0.4">
      <c r="A788" s="1">
        <v>43914</v>
      </c>
      <c r="B788" s="5">
        <v>0.41666666666666669</v>
      </c>
      <c r="C788" s="2" t="s">
        <v>54</v>
      </c>
      <c r="D788">
        <v>0</v>
      </c>
      <c r="E788">
        <v>33</v>
      </c>
      <c r="F788" s="2" t="s">
        <v>0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148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0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108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0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153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0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156</v>
      </c>
    </row>
    <row r="792" spans="1:12" x14ac:dyDescent="0.4">
      <c r="A792" s="1">
        <v>43914</v>
      </c>
      <c r="B792" s="5">
        <v>0</v>
      </c>
      <c r="C792" s="2" t="s">
        <v>28</v>
      </c>
      <c r="D792">
        <v>0</v>
      </c>
      <c r="E792">
        <v>255</v>
      </c>
      <c r="F792" s="2" t="s">
        <v>0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509</v>
      </c>
    </row>
    <row r="793" spans="1:12" x14ac:dyDescent="0.4">
      <c r="A793" s="1">
        <v>43914</v>
      </c>
      <c r="B793" s="5">
        <v>0</v>
      </c>
      <c r="C793" s="2" t="s">
        <v>8</v>
      </c>
      <c r="D793">
        <v>7922</v>
      </c>
      <c r="E793">
        <v>1632</v>
      </c>
      <c r="F793" s="2" t="s">
        <v>0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504</v>
      </c>
    </row>
    <row r="794" spans="1:12" x14ac:dyDescent="0.4">
      <c r="A794" s="1">
        <v>43914</v>
      </c>
      <c r="B794" s="5">
        <v>0</v>
      </c>
      <c r="C794" s="2" t="s">
        <v>30</v>
      </c>
      <c r="D794">
        <v>0</v>
      </c>
      <c r="E794">
        <v>33</v>
      </c>
      <c r="F794" s="2" t="s">
        <v>0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508</v>
      </c>
    </row>
    <row r="795" spans="1:12" x14ac:dyDescent="0.4">
      <c r="A795" s="1">
        <v>43914</v>
      </c>
      <c r="B795" s="5">
        <v>0</v>
      </c>
      <c r="C795" s="2" t="s">
        <v>119</v>
      </c>
      <c r="D795">
        <v>0</v>
      </c>
      <c r="E795">
        <v>343</v>
      </c>
      <c r="F795" s="2" t="s">
        <v>0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511</v>
      </c>
    </row>
    <row r="796" spans="1:12" x14ac:dyDescent="0.4">
      <c r="A796" s="1">
        <v>43914</v>
      </c>
      <c r="B796" s="5">
        <v>0</v>
      </c>
      <c r="C796" s="2" t="s">
        <v>40</v>
      </c>
      <c r="D796">
        <v>0</v>
      </c>
      <c r="E796">
        <v>82</v>
      </c>
      <c r="F796" s="2" t="s">
        <v>0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506</v>
      </c>
    </row>
    <row r="797" spans="1:12" x14ac:dyDescent="0.4">
      <c r="A797" s="1">
        <v>43914</v>
      </c>
      <c r="B797" s="5">
        <v>0.45833333333333331</v>
      </c>
      <c r="C797" s="2" t="s">
        <v>52</v>
      </c>
      <c r="D797">
        <v>0</v>
      </c>
      <c r="E797">
        <v>205</v>
      </c>
      <c r="F797" s="2" t="s">
        <v>0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133</v>
      </c>
    </row>
    <row r="798" spans="1:12" x14ac:dyDescent="0.4">
      <c r="A798" s="1">
        <v>43914</v>
      </c>
      <c r="B798" s="5">
        <v>0</v>
      </c>
      <c r="C798" s="2" t="s">
        <v>31</v>
      </c>
      <c r="D798">
        <v>0</v>
      </c>
      <c r="E798">
        <v>265</v>
      </c>
      <c r="F798" s="2" t="s">
        <v>0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415</v>
      </c>
    </row>
    <row r="799" spans="1:12" x14ac:dyDescent="0.4">
      <c r="A799" s="1">
        <v>43914</v>
      </c>
      <c r="B799" s="5">
        <v>0</v>
      </c>
      <c r="C799" s="2" t="s">
        <v>85</v>
      </c>
      <c r="D799">
        <v>0</v>
      </c>
      <c r="E799">
        <v>42</v>
      </c>
      <c r="F799" s="2" t="s">
        <v>0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394</v>
      </c>
    </row>
    <row r="800" spans="1:12" x14ac:dyDescent="0.4">
      <c r="A800" s="1">
        <v>43914</v>
      </c>
      <c r="B800" s="5">
        <v>0</v>
      </c>
      <c r="C800" s="2" t="s">
        <v>95</v>
      </c>
      <c r="D800">
        <v>0</v>
      </c>
      <c r="E800">
        <v>25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147</v>
      </c>
    </row>
    <row r="801" spans="1:12" x14ac:dyDescent="0.4">
      <c r="A801" s="1">
        <v>43914</v>
      </c>
      <c r="B801" s="5">
        <v>0</v>
      </c>
      <c r="C801" s="2" t="s">
        <v>35</v>
      </c>
      <c r="D801">
        <v>0</v>
      </c>
      <c r="E801">
        <v>207</v>
      </c>
      <c r="F801" s="2" t="s">
        <v>0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90</v>
      </c>
    </row>
    <row r="802" spans="1:12" x14ac:dyDescent="0.4">
      <c r="A802" s="1">
        <v>43914</v>
      </c>
      <c r="B802" s="5">
        <v>0</v>
      </c>
      <c r="C802" s="2" t="s">
        <v>132</v>
      </c>
      <c r="D802">
        <v>0</v>
      </c>
      <c r="E802">
        <v>34</v>
      </c>
      <c r="F802" s="2" t="s">
        <v>0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510</v>
      </c>
    </row>
    <row r="803" spans="1:12" x14ac:dyDescent="0.4">
      <c r="A803" s="1">
        <v>43914</v>
      </c>
      <c r="B803" s="5">
        <v>0</v>
      </c>
      <c r="C803" s="2" t="s">
        <v>64</v>
      </c>
      <c r="D803">
        <v>0</v>
      </c>
      <c r="E803">
        <v>104</v>
      </c>
      <c r="F803" s="2" t="s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150</v>
      </c>
    </row>
    <row r="804" spans="1:12" x14ac:dyDescent="0.4">
      <c r="A804" s="1">
        <v>43914</v>
      </c>
      <c r="B804" s="5">
        <v>0</v>
      </c>
      <c r="C804" s="2" t="s">
        <v>41</v>
      </c>
      <c r="D804">
        <v>0</v>
      </c>
      <c r="E804">
        <v>97</v>
      </c>
      <c r="F804" s="2" t="s">
        <v>0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512</v>
      </c>
    </row>
    <row r="805" spans="1:12" x14ac:dyDescent="0.4">
      <c r="A805" s="1">
        <v>43914</v>
      </c>
      <c r="B805" s="5">
        <v>0</v>
      </c>
      <c r="C805" s="2" t="s">
        <v>110</v>
      </c>
      <c r="D805">
        <v>0</v>
      </c>
      <c r="E805">
        <v>88</v>
      </c>
      <c r="F805" s="2" t="s">
        <v>0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155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0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505</v>
      </c>
    </row>
    <row r="807" spans="1:12" x14ac:dyDescent="0.4">
      <c r="A807" s="1">
        <v>43914</v>
      </c>
      <c r="B807" s="5">
        <v>0.5</v>
      </c>
      <c r="C807" s="2" t="s">
        <v>91</v>
      </c>
      <c r="D807">
        <v>0</v>
      </c>
      <c r="E807">
        <v>25</v>
      </c>
      <c r="F807" s="2" t="s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135</v>
      </c>
    </row>
    <row r="808" spans="1:12" x14ac:dyDescent="0.4">
      <c r="A808" s="1">
        <v>43914</v>
      </c>
      <c r="B808" s="5">
        <v>0</v>
      </c>
      <c r="C808" s="2" t="s">
        <v>19</v>
      </c>
      <c r="D808">
        <v>0</v>
      </c>
      <c r="E808">
        <v>2548</v>
      </c>
      <c r="F808" s="2" t="s">
        <v>0</v>
      </c>
      <c r="G808">
        <v>284</v>
      </c>
      <c r="H808">
        <v>39</v>
      </c>
      <c r="I808">
        <v>0</v>
      </c>
      <c r="J808">
        <v>0</v>
      </c>
      <c r="K808">
        <v>32</v>
      </c>
      <c r="L808" s="2" t="s">
        <v>167</v>
      </c>
    </row>
    <row r="809" spans="1:12" x14ac:dyDescent="0.4">
      <c r="A809" s="1">
        <v>43914</v>
      </c>
      <c r="B809" s="5">
        <v>0</v>
      </c>
      <c r="C809" s="2" t="s">
        <v>21</v>
      </c>
      <c r="D809">
        <v>0</v>
      </c>
      <c r="E809">
        <v>728</v>
      </c>
      <c r="F809" s="2" t="s">
        <v>0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507</v>
      </c>
    </row>
    <row r="810" spans="1:12" x14ac:dyDescent="0.4">
      <c r="A810" s="1">
        <v>43914</v>
      </c>
      <c r="B810" s="5">
        <v>0.33333333333333331</v>
      </c>
      <c r="C810" s="2" t="s">
        <v>43</v>
      </c>
      <c r="D810">
        <v>0</v>
      </c>
      <c r="E810">
        <v>72</v>
      </c>
      <c r="F810" s="2" t="s">
        <v>0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449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1224</v>
      </c>
      <c r="F811" s="2" t="s">
        <v>0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196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0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154</v>
      </c>
    </row>
    <row r="813" spans="1:12" x14ac:dyDescent="0.4">
      <c r="A813" s="1">
        <v>43914</v>
      </c>
      <c r="B813" s="5"/>
      <c r="C813" s="2" t="s">
        <v>231</v>
      </c>
      <c r="E813">
        <v>10824</v>
      </c>
      <c r="F813" s="2" t="s">
        <v>0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23</v>
      </c>
      <c r="D814">
        <v>0</v>
      </c>
      <c r="E814">
        <v>319</v>
      </c>
      <c r="F814" s="2" t="s">
        <v>0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161</v>
      </c>
    </row>
    <row r="815" spans="1:12" x14ac:dyDescent="0.4">
      <c r="A815" s="1">
        <v>43915</v>
      </c>
      <c r="B815" s="5">
        <v>0.70833333333333337</v>
      </c>
      <c r="C815" s="2" t="s">
        <v>100</v>
      </c>
      <c r="D815">
        <v>0</v>
      </c>
      <c r="E815">
        <v>9</v>
      </c>
      <c r="F815" s="2" t="s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158</v>
      </c>
    </row>
    <row r="816" spans="1:12" x14ac:dyDescent="0.4">
      <c r="A816" s="1">
        <v>43915</v>
      </c>
      <c r="B816" s="5">
        <v>0.33333333333333331</v>
      </c>
      <c r="C816" s="2" t="s">
        <v>54</v>
      </c>
      <c r="D816">
        <v>0</v>
      </c>
      <c r="E816">
        <v>34</v>
      </c>
      <c r="F816" s="2" t="s">
        <v>0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148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0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108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0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153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0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160</v>
      </c>
    </row>
    <row r="820" spans="1:12" x14ac:dyDescent="0.4">
      <c r="A820" s="1">
        <v>43915</v>
      </c>
      <c r="B820" s="5">
        <v>0</v>
      </c>
      <c r="C820" s="2" t="s">
        <v>28</v>
      </c>
      <c r="D820">
        <v>0</v>
      </c>
      <c r="E820">
        <v>293</v>
      </c>
      <c r="F820" s="2" t="s">
        <v>0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509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8328</v>
      </c>
      <c r="E821">
        <v>1755</v>
      </c>
      <c r="F821" s="2" t="s">
        <v>0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504</v>
      </c>
    </row>
    <row r="822" spans="1:12" x14ac:dyDescent="0.4">
      <c r="A822" s="1">
        <v>43915</v>
      </c>
      <c r="B822" s="5">
        <v>0</v>
      </c>
      <c r="C822" s="2" t="s">
        <v>30</v>
      </c>
      <c r="D822">
        <v>0</v>
      </c>
      <c r="E822">
        <v>40</v>
      </c>
      <c r="F822" s="2" t="s">
        <v>0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508</v>
      </c>
    </row>
    <row r="823" spans="1:12" x14ac:dyDescent="0.4">
      <c r="A823" s="1">
        <v>43915</v>
      </c>
      <c r="B823" s="5">
        <v>0</v>
      </c>
      <c r="C823" s="2" t="s">
        <v>119</v>
      </c>
      <c r="D823">
        <v>0</v>
      </c>
      <c r="E823">
        <v>393</v>
      </c>
      <c r="F823" s="2" t="s">
        <v>0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511</v>
      </c>
    </row>
    <row r="824" spans="1:12" x14ac:dyDescent="0.4">
      <c r="A824" s="1">
        <v>43915</v>
      </c>
      <c r="B824" s="5">
        <v>0</v>
      </c>
      <c r="C824" s="2" t="s">
        <v>40</v>
      </c>
      <c r="D824">
        <v>0</v>
      </c>
      <c r="E824">
        <v>92</v>
      </c>
      <c r="F824" s="2" t="s">
        <v>0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506</v>
      </c>
    </row>
    <row r="825" spans="1:12" x14ac:dyDescent="0.4">
      <c r="A825" s="1">
        <v>43915</v>
      </c>
      <c r="B825" s="5">
        <v>0.45833333333333331</v>
      </c>
      <c r="C825" s="2" t="s">
        <v>52</v>
      </c>
      <c r="D825">
        <v>0</v>
      </c>
      <c r="E825">
        <v>228</v>
      </c>
      <c r="F825" s="2" t="s">
        <v>0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133</v>
      </c>
    </row>
    <row r="826" spans="1:12" x14ac:dyDescent="0.4">
      <c r="A826" s="1">
        <v>43915</v>
      </c>
      <c r="B826" s="5">
        <v>0</v>
      </c>
      <c r="C826" s="2" t="s">
        <v>31</v>
      </c>
      <c r="D826">
        <v>0</v>
      </c>
      <c r="E826">
        <v>280</v>
      </c>
      <c r="F826" s="2" t="s">
        <v>0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415</v>
      </c>
    </row>
    <row r="827" spans="1:12" x14ac:dyDescent="0.4">
      <c r="A827" s="1">
        <v>43915</v>
      </c>
      <c r="B827" s="5">
        <v>0</v>
      </c>
      <c r="C827" s="2" t="s">
        <v>85</v>
      </c>
      <c r="D827">
        <v>0</v>
      </c>
      <c r="E827">
        <v>44</v>
      </c>
      <c r="F827" s="2" t="s">
        <v>0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394</v>
      </c>
    </row>
    <row r="828" spans="1:12" x14ac:dyDescent="0.4">
      <c r="A828" s="1">
        <v>43915</v>
      </c>
      <c r="B828" s="5">
        <v>0</v>
      </c>
      <c r="C828" s="2" t="s">
        <v>95</v>
      </c>
      <c r="D828">
        <v>0</v>
      </c>
      <c r="E828">
        <v>27</v>
      </c>
      <c r="F828" s="2" t="s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147</v>
      </c>
    </row>
    <row r="829" spans="1:12" x14ac:dyDescent="0.4">
      <c r="A829" s="1">
        <v>43915</v>
      </c>
      <c r="B829" s="5">
        <v>0</v>
      </c>
      <c r="C829" s="2" t="s">
        <v>35</v>
      </c>
      <c r="D829">
        <v>0</v>
      </c>
      <c r="E829">
        <v>228</v>
      </c>
      <c r="F829" s="2" t="s">
        <v>0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90</v>
      </c>
    </row>
    <row r="830" spans="1:12" x14ac:dyDescent="0.4">
      <c r="A830" s="1">
        <v>43915</v>
      </c>
      <c r="B830" s="5">
        <v>0</v>
      </c>
      <c r="C830" s="2" t="s">
        <v>132</v>
      </c>
      <c r="D830">
        <v>0</v>
      </c>
      <c r="E830">
        <v>35</v>
      </c>
      <c r="F830" s="2" t="s">
        <v>0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510</v>
      </c>
    </row>
    <row r="831" spans="1:12" x14ac:dyDescent="0.4">
      <c r="A831" s="1">
        <v>43915</v>
      </c>
      <c r="B831" s="5">
        <v>0</v>
      </c>
      <c r="C831" s="2" t="s">
        <v>64</v>
      </c>
      <c r="D831">
        <v>0</v>
      </c>
      <c r="E831">
        <v>129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150</v>
      </c>
    </row>
    <row r="832" spans="1:12" x14ac:dyDescent="0.4">
      <c r="A832" s="1">
        <v>43915</v>
      </c>
      <c r="B832" s="5">
        <v>0</v>
      </c>
      <c r="C832" s="2" t="s">
        <v>41</v>
      </c>
      <c r="D832">
        <v>0</v>
      </c>
      <c r="E832">
        <v>102</v>
      </c>
      <c r="F832" s="2" t="s">
        <v>0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512</v>
      </c>
    </row>
    <row r="833" spans="1:12" x14ac:dyDescent="0.4">
      <c r="A833" s="1">
        <v>43915</v>
      </c>
      <c r="B833" s="5">
        <v>0</v>
      </c>
      <c r="C833" s="2" t="s">
        <v>110</v>
      </c>
      <c r="D833">
        <v>0</v>
      </c>
      <c r="E833">
        <v>97</v>
      </c>
      <c r="F833" s="2" t="s">
        <v>0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121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0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505</v>
      </c>
    </row>
    <row r="835" spans="1:12" x14ac:dyDescent="0.4">
      <c r="A835" s="1">
        <v>43915</v>
      </c>
      <c r="B835" s="5"/>
      <c r="C835" s="2" t="s">
        <v>91</v>
      </c>
      <c r="E835">
        <v>32</v>
      </c>
      <c r="F835" s="2" t="s">
        <v>0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19</v>
      </c>
      <c r="D836">
        <v>0</v>
      </c>
      <c r="E836">
        <v>2740</v>
      </c>
      <c r="F836" s="2" t="s">
        <v>0</v>
      </c>
      <c r="G836">
        <v>313</v>
      </c>
      <c r="H836">
        <v>50</v>
      </c>
      <c r="I836">
        <v>0</v>
      </c>
      <c r="J836">
        <v>0</v>
      </c>
      <c r="K836">
        <v>40</v>
      </c>
      <c r="L836" s="2" t="s">
        <v>167</v>
      </c>
    </row>
    <row r="837" spans="1:12" x14ac:dyDescent="0.4">
      <c r="A837" s="1">
        <v>43915</v>
      </c>
      <c r="B837" s="5">
        <v>0</v>
      </c>
      <c r="C837" s="2" t="s">
        <v>21</v>
      </c>
      <c r="D837">
        <v>0</v>
      </c>
      <c r="E837">
        <v>793</v>
      </c>
      <c r="F837" s="2" t="s">
        <v>0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507</v>
      </c>
    </row>
    <row r="838" spans="1:12" x14ac:dyDescent="0.4">
      <c r="A838" s="1">
        <v>43915</v>
      </c>
      <c r="B838" s="5">
        <v>0.33333333333333331</v>
      </c>
      <c r="C838" s="2" t="s">
        <v>43</v>
      </c>
      <c r="D838">
        <v>0</v>
      </c>
      <c r="E838">
        <v>80</v>
      </c>
      <c r="F838" s="2" t="s">
        <v>0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449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1371</v>
      </c>
      <c r="F839" s="2" t="s">
        <v>0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196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0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159</v>
      </c>
    </row>
    <row r="841" spans="1:12" x14ac:dyDescent="0.4">
      <c r="A841" s="1">
        <v>43915</v>
      </c>
      <c r="B841" s="5"/>
      <c r="C841" s="2" t="s">
        <v>231</v>
      </c>
      <c r="E841">
        <v>11955</v>
      </c>
      <c r="F841" s="2" t="s">
        <v>0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23</v>
      </c>
      <c r="D842">
        <v>0</v>
      </c>
      <c r="E842">
        <v>349</v>
      </c>
      <c r="F842" s="2" t="s">
        <v>0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164</v>
      </c>
    </row>
    <row r="843" spans="1:12" x14ac:dyDescent="0.4">
      <c r="A843" s="1">
        <v>43916</v>
      </c>
      <c r="B843" s="5">
        <v>0.75</v>
      </c>
      <c r="C843" s="2" t="s">
        <v>100</v>
      </c>
      <c r="D843">
        <v>0</v>
      </c>
      <c r="E843">
        <v>11</v>
      </c>
      <c r="F843" s="2" t="s">
        <v>0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158</v>
      </c>
    </row>
    <row r="844" spans="1:12" x14ac:dyDescent="0.4">
      <c r="A844" s="1">
        <v>43916</v>
      </c>
      <c r="B844" s="5">
        <v>0.66666666666666663</v>
      </c>
      <c r="C844" s="2" t="s">
        <v>54</v>
      </c>
      <c r="D844">
        <v>0</v>
      </c>
      <c r="E844">
        <v>42</v>
      </c>
      <c r="F844" s="2" t="s">
        <v>0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148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0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108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0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153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0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163</v>
      </c>
    </row>
    <row r="848" spans="1:12" x14ac:dyDescent="0.4">
      <c r="A848" s="1">
        <v>43916</v>
      </c>
      <c r="B848" s="5">
        <v>0</v>
      </c>
      <c r="C848" s="2" t="s">
        <v>28</v>
      </c>
      <c r="D848">
        <v>0</v>
      </c>
      <c r="E848">
        <v>309</v>
      </c>
      <c r="F848" s="2" t="s">
        <v>0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509</v>
      </c>
    </row>
    <row r="849" spans="1:12" x14ac:dyDescent="0.4">
      <c r="A849" s="1">
        <v>43916</v>
      </c>
      <c r="B849" s="5">
        <v>0</v>
      </c>
      <c r="C849" s="2" t="s">
        <v>8</v>
      </c>
      <c r="D849">
        <v>8835</v>
      </c>
      <c r="E849">
        <v>1981</v>
      </c>
      <c r="F849" s="2" t="s">
        <v>0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504</v>
      </c>
    </row>
    <row r="850" spans="1:12" x14ac:dyDescent="0.4">
      <c r="A850" s="1">
        <v>43916</v>
      </c>
      <c r="B850" s="5">
        <v>0</v>
      </c>
      <c r="C850" s="2" t="s">
        <v>30</v>
      </c>
      <c r="D850">
        <v>0</v>
      </c>
      <c r="E850">
        <v>43</v>
      </c>
      <c r="F850" s="2" t="s">
        <v>0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508</v>
      </c>
    </row>
    <row r="851" spans="1:12" x14ac:dyDescent="0.4">
      <c r="A851" s="1">
        <v>43916</v>
      </c>
      <c r="B851" s="5">
        <v>0</v>
      </c>
      <c r="C851" s="2" t="s">
        <v>119</v>
      </c>
      <c r="D851">
        <v>0</v>
      </c>
      <c r="E851">
        <v>433</v>
      </c>
      <c r="F851" s="2" t="s">
        <v>0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511</v>
      </c>
    </row>
    <row r="852" spans="1:12" x14ac:dyDescent="0.4">
      <c r="A852" s="1">
        <v>43916</v>
      </c>
      <c r="B852" s="5">
        <v>0</v>
      </c>
      <c r="C852" s="2" t="s">
        <v>40</v>
      </c>
      <c r="D852">
        <v>0</v>
      </c>
      <c r="E852">
        <v>100</v>
      </c>
      <c r="F852" s="2" t="s">
        <v>0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506</v>
      </c>
    </row>
    <row r="853" spans="1:12" x14ac:dyDescent="0.4">
      <c r="A853" s="1">
        <v>43916</v>
      </c>
      <c r="B853" s="5">
        <v>0.45833333333333331</v>
      </c>
      <c r="C853" s="2" t="s">
        <v>52</v>
      </c>
      <c r="D853">
        <v>0</v>
      </c>
      <c r="E853">
        <v>253</v>
      </c>
      <c r="F853" s="2" t="s">
        <v>0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133</v>
      </c>
    </row>
    <row r="854" spans="1:12" x14ac:dyDescent="0.4">
      <c r="A854" s="1">
        <v>43916</v>
      </c>
      <c r="B854" s="5">
        <v>0</v>
      </c>
      <c r="C854" s="2" t="s">
        <v>31</v>
      </c>
      <c r="D854">
        <v>0</v>
      </c>
      <c r="E854">
        <v>299</v>
      </c>
      <c r="F854" s="2" t="s">
        <v>0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415</v>
      </c>
    </row>
    <row r="855" spans="1:12" x14ac:dyDescent="0.4">
      <c r="A855" s="1">
        <v>43916</v>
      </c>
      <c r="B855" s="5">
        <v>0</v>
      </c>
      <c r="C855" s="2" t="s">
        <v>85</v>
      </c>
      <c r="D855">
        <v>0</v>
      </c>
      <c r="E855">
        <v>48</v>
      </c>
      <c r="F855" s="2" t="s">
        <v>0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394</v>
      </c>
    </row>
    <row r="856" spans="1:12" x14ac:dyDescent="0.4">
      <c r="A856" s="1">
        <v>43916</v>
      </c>
      <c r="B856" s="5">
        <v>0</v>
      </c>
      <c r="C856" s="2" t="s">
        <v>95</v>
      </c>
      <c r="D856">
        <v>0</v>
      </c>
      <c r="E856">
        <v>30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147</v>
      </c>
    </row>
    <row r="857" spans="1:12" x14ac:dyDescent="0.4">
      <c r="A857" s="1">
        <v>43916</v>
      </c>
      <c r="B857" s="5">
        <v>0</v>
      </c>
      <c r="C857" s="2" t="s">
        <v>35</v>
      </c>
      <c r="D857">
        <v>0</v>
      </c>
      <c r="E857">
        <v>280</v>
      </c>
      <c r="F857" s="2" t="s">
        <v>0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90</v>
      </c>
    </row>
    <row r="858" spans="1:12" x14ac:dyDescent="0.4">
      <c r="A858" s="1">
        <v>43916</v>
      </c>
      <c r="B858" s="5">
        <v>0</v>
      </c>
      <c r="C858" s="2" t="s">
        <v>132</v>
      </c>
      <c r="D858">
        <v>0</v>
      </c>
      <c r="E858">
        <v>36</v>
      </c>
      <c r="F858" s="2" t="s">
        <v>0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510</v>
      </c>
    </row>
    <row r="859" spans="1:12" x14ac:dyDescent="0.4">
      <c r="A859" s="1">
        <v>43916</v>
      </c>
      <c r="B859" s="5">
        <v>0</v>
      </c>
      <c r="C859" s="2" t="s">
        <v>64</v>
      </c>
      <c r="D859">
        <v>0</v>
      </c>
      <c r="E859">
        <v>141</v>
      </c>
      <c r="F859" s="2" t="s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150</v>
      </c>
    </row>
    <row r="860" spans="1:12" x14ac:dyDescent="0.4">
      <c r="A860" s="1">
        <v>43916</v>
      </c>
      <c r="B860" s="5">
        <v>0</v>
      </c>
      <c r="C860" s="2" t="s">
        <v>41</v>
      </c>
      <c r="D860">
        <v>0</v>
      </c>
      <c r="E860">
        <v>107</v>
      </c>
      <c r="F860" s="2" t="s">
        <v>0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512</v>
      </c>
    </row>
    <row r="861" spans="1:12" x14ac:dyDescent="0.4">
      <c r="A861" s="1">
        <v>43916</v>
      </c>
      <c r="B861" s="5">
        <v>0</v>
      </c>
      <c r="C861" s="2" t="s">
        <v>110</v>
      </c>
      <c r="D861">
        <v>0</v>
      </c>
      <c r="E861">
        <v>111</v>
      </c>
      <c r="F861" s="2" t="s">
        <v>0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121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0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505</v>
      </c>
    </row>
    <row r="863" spans="1:12" x14ac:dyDescent="0.4">
      <c r="A863" s="1">
        <v>43916</v>
      </c>
      <c r="B863" s="5">
        <v>0</v>
      </c>
      <c r="C863" s="2" t="s">
        <v>91</v>
      </c>
      <c r="D863">
        <v>0</v>
      </c>
      <c r="E863">
        <v>38</v>
      </c>
      <c r="F863" s="2" t="s">
        <v>0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135</v>
      </c>
    </row>
    <row r="864" spans="1:12" x14ac:dyDescent="0.4">
      <c r="A864" s="1">
        <v>43916</v>
      </c>
      <c r="B864" s="5">
        <v>0</v>
      </c>
      <c r="C864" s="2" t="s">
        <v>19</v>
      </c>
      <c r="D864">
        <v>0</v>
      </c>
      <c r="E864">
        <v>2945</v>
      </c>
      <c r="F864" s="2" t="s">
        <v>0</v>
      </c>
      <c r="G864">
        <v>324</v>
      </c>
      <c r="H864">
        <v>54</v>
      </c>
      <c r="I864">
        <v>0</v>
      </c>
      <c r="J864">
        <v>0</v>
      </c>
      <c r="K864">
        <v>57</v>
      </c>
      <c r="L864" s="2" t="s">
        <v>167</v>
      </c>
    </row>
    <row r="865" spans="1:12" x14ac:dyDescent="0.4">
      <c r="A865" s="1">
        <v>43916</v>
      </c>
      <c r="B865" s="5">
        <v>0</v>
      </c>
      <c r="C865" s="2" t="s">
        <v>21</v>
      </c>
      <c r="D865">
        <v>0</v>
      </c>
      <c r="E865">
        <v>874</v>
      </c>
      <c r="F865" s="2" t="s">
        <v>0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507</v>
      </c>
    </row>
    <row r="866" spans="1:12" x14ac:dyDescent="0.4">
      <c r="A866" s="1">
        <v>43916</v>
      </c>
      <c r="B866" s="5">
        <v>0.33333333333333331</v>
      </c>
      <c r="C866" s="2" t="s">
        <v>43</v>
      </c>
      <c r="D866">
        <v>0</v>
      </c>
      <c r="E866">
        <v>87</v>
      </c>
      <c r="F866" s="2" t="s">
        <v>0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449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1503</v>
      </c>
      <c r="F867" s="2" t="s">
        <v>0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196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0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162</v>
      </c>
    </row>
    <row r="869" spans="1:12" x14ac:dyDescent="0.4">
      <c r="A869" s="1">
        <v>43916</v>
      </c>
      <c r="B869" s="5"/>
      <c r="C869" s="2" t="s">
        <v>231</v>
      </c>
      <c r="E869">
        <v>13060</v>
      </c>
      <c r="F869" s="2" t="s">
        <v>0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23</v>
      </c>
      <c r="D870">
        <v>0</v>
      </c>
      <c r="E870">
        <v>364</v>
      </c>
      <c r="F870" s="2" t="s">
        <v>0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169</v>
      </c>
    </row>
    <row r="871" spans="1:12" x14ac:dyDescent="0.4">
      <c r="A871" s="1">
        <v>43917</v>
      </c>
      <c r="B871" s="5">
        <v>0.75</v>
      </c>
      <c r="C871" s="2" t="s">
        <v>100</v>
      </c>
      <c r="D871">
        <v>0</v>
      </c>
      <c r="E871">
        <v>12</v>
      </c>
      <c r="F871" s="2" t="s">
        <v>0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158</v>
      </c>
    </row>
    <row r="872" spans="1:12" x14ac:dyDescent="0.4">
      <c r="A872" s="1">
        <v>43917</v>
      </c>
      <c r="B872" s="5">
        <v>0.54166666666666663</v>
      </c>
      <c r="C872" s="2" t="s">
        <v>54</v>
      </c>
      <c r="D872">
        <v>0</v>
      </c>
      <c r="E872">
        <v>44</v>
      </c>
      <c r="F872" s="2" t="s">
        <v>0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148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0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108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0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153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0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168</v>
      </c>
    </row>
    <row r="876" spans="1:12" x14ac:dyDescent="0.4">
      <c r="A876" s="1">
        <v>43917</v>
      </c>
      <c r="B876" s="5">
        <v>0</v>
      </c>
      <c r="C876" s="2" t="s">
        <v>28</v>
      </c>
      <c r="D876">
        <v>0</v>
      </c>
      <c r="E876">
        <v>369</v>
      </c>
      <c r="F876" s="2" t="s">
        <v>0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509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9327</v>
      </c>
      <c r="E877">
        <v>2169</v>
      </c>
      <c r="F877" s="2" t="s">
        <v>0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504</v>
      </c>
    </row>
    <row r="878" spans="1:12" x14ac:dyDescent="0.4">
      <c r="A878" s="1">
        <v>43917</v>
      </c>
      <c r="B878" s="5">
        <v>0</v>
      </c>
      <c r="C878" s="2" t="s">
        <v>30</v>
      </c>
      <c r="D878">
        <v>0</v>
      </c>
      <c r="E878">
        <v>47</v>
      </c>
      <c r="F878" s="2" t="s">
        <v>0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508</v>
      </c>
    </row>
    <row r="879" spans="1:12" x14ac:dyDescent="0.4">
      <c r="A879" s="1">
        <v>43917</v>
      </c>
      <c r="B879" s="5">
        <v>0</v>
      </c>
      <c r="C879" s="2" t="s">
        <v>119</v>
      </c>
      <c r="D879">
        <v>0</v>
      </c>
      <c r="E879">
        <v>474</v>
      </c>
      <c r="F879" s="2" t="s">
        <v>0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511</v>
      </c>
    </row>
    <row r="880" spans="1:12" x14ac:dyDescent="0.4">
      <c r="A880" s="1">
        <v>43917</v>
      </c>
      <c r="B880" s="5">
        <v>0</v>
      </c>
      <c r="C880" s="2" t="s">
        <v>40</v>
      </c>
      <c r="D880">
        <v>0</v>
      </c>
      <c r="E880">
        <v>114</v>
      </c>
      <c r="F880" s="2" t="s">
        <v>0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506</v>
      </c>
    </row>
    <row r="881" spans="1:12" x14ac:dyDescent="0.4">
      <c r="A881" s="1">
        <v>43917</v>
      </c>
      <c r="B881" s="5">
        <v>0.45833333333333331</v>
      </c>
      <c r="C881" s="2" t="s">
        <v>52</v>
      </c>
      <c r="D881">
        <v>0</v>
      </c>
      <c r="E881">
        <v>287</v>
      </c>
      <c r="F881" s="2" t="s">
        <v>0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133</v>
      </c>
    </row>
    <row r="882" spans="1:12" x14ac:dyDescent="0.4">
      <c r="A882" s="1">
        <v>43917</v>
      </c>
      <c r="B882" s="5">
        <v>0</v>
      </c>
      <c r="C882" s="2" t="s">
        <v>31</v>
      </c>
      <c r="D882">
        <v>0</v>
      </c>
      <c r="E882">
        <v>316</v>
      </c>
      <c r="F882" s="2" t="s">
        <v>0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415</v>
      </c>
    </row>
    <row r="883" spans="1:12" x14ac:dyDescent="0.4">
      <c r="A883" s="1">
        <v>43917</v>
      </c>
      <c r="B883" s="5">
        <v>0</v>
      </c>
      <c r="C883" s="2" t="s">
        <v>85</v>
      </c>
      <c r="D883">
        <v>0</v>
      </c>
      <c r="E883">
        <v>54</v>
      </c>
      <c r="F883" s="2" t="s">
        <v>0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394</v>
      </c>
    </row>
    <row r="884" spans="1:12" x14ac:dyDescent="0.4">
      <c r="A884" s="1">
        <v>43917</v>
      </c>
      <c r="B884" s="5">
        <v>0</v>
      </c>
      <c r="C884" s="2" t="s">
        <v>95</v>
      </c>
      <c r="D884">
        <v>0</v>
      </c>
      <c r="E884">
        <v>37</v>
      </c>
      <c r="F884" s="2" t="s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147</v>
      </c>
    </row>
    <row r="885" spans="1:12" x14ac:dyDescent="0.4">
      <c r="A885" s="1">
        <v>43917</v>
      </c>
      <c r="B885" s="5">
        <v>0</v>
      </c>
      <c r="C885" s="2" t="s">
        <v>35</v>
      </c>
      <c r="D885">
        <v>0</v>
      </c>
      <c r="E885">
        <v>310</v>
      </c>
      <c r="F885" s="2" t="s">
        <v>0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90</v>
      </c>
    </row>
    <row r="886" spans="1:12" x14ac:dyDescent="0.4">
      <c r="A886" s="1">
        <v>43917</v>
      </c>
      <c r="B886" s="5">
        <v>0</v>
      </c>
      <c r="C886" s="2" t="s">
        <v>132</v>
      </c>
      <c r="D886">
        <v>0</v>
      </c>
      <c r="E886">
        <v>37</v>
      </c>
      <c r="F886" s="2" t="s">
        <v>0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510</v>
      </c>
    </row>
    <row r="887" spans="1:12" x14ac:dyDescent="0.4">
      <c r="A887" s="1">
        <v>43917</v>
      </c>
      <c r="B887" s="5">
        <v>0</v>
      </c>
      <c r="C887" s="2" t="s">
        <v>64</v>
      </c>
      <c r="D887">
        <v>0</v>
      </c>
      <c r="E887">
        <v>157</v>
      </c>
      <c r="F887" s="2" t="s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150</v>
      </c>
    </row>
    <row r="888" spans="1:12" x14ac:dyDescent="0.4">
      <c r="A888" s="1">
        <v>43917</v>
      </c>
      <c r="B888" s="5">
        <v>0</v>
      </c>
      <c r="C888" s="2" t="s">
        <v>41</v>
      </c>
      <c r="D888">
        <v>0</v>
      </c>
      <c r="E888">
        <v>119</v>
      </c>
      <c r="F888" s="2" t="s">
        <v>0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512</v>
      </c>
    </row>
    <row r="889" spans="1:12" x14ac:dyDescent="0.4">
      <c r="A889" s="1">
        <v>43917</v>
      </c>
      <c r="B889" s="5">
        <v>0</v>
      </c>
      <c r="C889" s="2" t="s">
        <v>110</v>
      </c>
      <c r="D889">
        <v>0</v>
      </c>
      <c r="E889">
        <v>118</v>
      </c>
      <c r="F889" s="2" t="s">
        <v>0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166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0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505</v>
      </c>
    </row>
    <row r="891" spans="1:12" x14ac:dyDescent="0.4">
      <c r="A891" s="1">
        <v>43917</v>
      </c>
      <c r="B891" s="5">
        <v>0</v>
      </c>
      <c r="C891" s="2" t="s">
        <v>91</v>
      </c>
      <c r="D891">
        <v>0</v>
      </c>
      <c r="E891">
        <v>40</v>
      </c>
      <c r="F891" s="2" t="s">
        <v>0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135</v>
      </c>
    </row>
    <row r="892" spans="1:12" x14ac:dyDescent="0.4">
      <c r="A892" s="1">
        <v>43917</v>
      </c>
      <c r="B892" s="5">
        <v>0</v>
      </c>
      <c r="C892" s="2" t="s">
        <v>19</v>
      </c>
      <c r="D892">
        <v>0</v>
      </c>
      <c r="E892">
        <v>3179</v>
      </c>
      <c r="F892" s="2" t="s">
        <v>0</v>
      </c>
      <c r="G892">
        <v>357</v>
      </c>
      <c r="H892">
        <v>58</v>
      </c>
      <c r="I892">
        <v>0</v>
      </c>
      <c r="J892">
        <v>0</v>
      </c>
      <c r="K892">
        <v>61</v>
      </c>
      <c r="L892" s="2" t="s">
        <v>167</v>
      </c>
    </row>
    <row r="893" spans="1:12" x14ac:dyDescent="0.4">
      <c r="A893" s="1">
        <v>43917</v>
      </c>
      <c r="B893" s="5">
        <v>0</v>
      </c>
      <c r="C893" s="2" t="s">
        <v>21</v>
      </c>
      <c r="D893">
        <v>0</v>
      </c>
      <c r="E893">
        <v>968</v>
      </c>
      <c r="F893" s="2" t="s">
        <v>0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507</v>
      </c>
    </row>
    <row r="894" spans="1:12" x14ac:dyDescent="0.4">
      <c r="A894" s="1">
        <v>43917</v>
      </c>
      <c r="B894" s="5">
        <v>0.33333333333333331</v>
      </c>
      <c r="C894" s="2" t="s">
        <v>43</v>
      </c>
      <c r="D894">
        <v>0</v>
      </c>
      <c r="E894">
        <v>94</v>
      </c>
      <c r="F894" s="2" t="s">
        <v>0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449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1630</v>
      </c>
      <c r="F895" s="2" t="s">
        <v>0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196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0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165</v>
      </c>
    </row>
    <row r="897" spans="1:12" x14ac:dyDescent="0.4">
      <c r="A897" s="1">
        <v>43917</v>
      </c>
      <c r="B897" s="5"/>
      <c r="C897" s="2" t="s">
        <v>231</v>
      </c>
      <c r="E897">
        <v>14401</v>
      </c>
      <c r="F897" s="2" t="s">
        <v>0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23</v>
      </c>
      <c r="E898">
        <v>403</v>
      </c>
      <c r="F898" s="2" t="s">
        <v>0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100</v>
      </c>
      <c r="D899">
        <v>0</v>
      </c>
      <c r="E899">
        <v>13</v>
      </c>
      <c r="F899" s="2" t="s">
        <v>0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158</v>
      </c>
    </row>
    <row r="900" spans="1:12" x14ac:dyDescent="0.4">
      <c r="A900" s="1">
        <v>43918</v>
      </c>
      <c r="B900" s="5">
        <v>0.33333333333333331</v>
      </c>
      <c r="C900" s="2" t="s">
        <v>54</v>
      </c>
      <c r="D900">
        <v>0</v>
      </c>
      <c r="E900">
        <v>45</v>
      </c>
      <c r="F900" s="2" t="s">
        <v>0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148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0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108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0</v>
      </c>
      <c r="G902">
        <v>75</v>
      </c>
      <c r="H902">
        <v>14</v>
      </c>
      <c r="I902">
        <v>13</v>
      </c>
      <c r="J902">
        <v>100</v>
      </c>
      <c r="K902">
        <v>6</v>
      </c>
      <c r="L902" s="2" t="s">
        <v>153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0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171</v>
      </c>
    </row>
    <row r="904" spans="1:12" x14ac:dyDescent="0.4">
      <c r="A904" s="1">
        <v>43918</v>
      </c>
      <c r="B904" s="5">
        <v>0</v>
      </c>
      <c r="C904" s="2" t="s">
        <v>28</v>
      </c>
      <c r="D904">
        <v>0</v>
      </c>
      <c r="E904">
        <v>421</v>
      </c>
      <c r="F904" s="2" t="s">
        <v>0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509</v>
      </c>
    </row>
    <row r="905" spans="1:12" x14ac:dyDescent="0.4">
      <c r="A905" s="1">
        <v>43918</v>
      </c>
      <c r="B905" s="5">
        <v>0</v>
      </c>
      <c r="C905" s="2" t="s">
        <v>8</v>
      </c>
      <c r="D905">
        <v>9916</v>
      </c>
      <c r="E905">
        <v>2365</v>
      </c>
      <c r="F905" s="2" t="s">
        <v>0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504</v>
      </c>
    </row>
    <row r="906" spans="1:12" x14ac:dyDescent="0.4">
      <c r="A906" s="1">
        <v>43918</v>
      </c>
      <c r="B906" s="5">
        <v>0</v>
      </c>
      <c r="C906" s="2" t="s">
        <v>30</v>
      </c>
      <c r="D906">
        <v>0</v>
      </c>
      <c r="E906">
        <v>47</v>
      </c>
      <c r="F906" s="2" t="s">
        <v>0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508</v>
      </c>
    </row>
    <row r="907" spans="1:12" x14ac:dyDescent="0.4">
      <c r="A907" s="1">
        <v>43918</v>
      </c>
      <c r="B907" s="5">
        <v>0</v>
      </c>
      <c r="C907" s="2" t="s">
        <v>119</v>
      </c>
      <c r="D907">
        <v>0</v>
      </c>
      <c r="E907">
        <v>495</v>
      </c>
      <c r="F907" s="2" t="s">
        <v>0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511</v>
      </c>
    </row>
    <row r="908" spans="1:12" x14ac:dyDescent="0.4">
      <c r="A908" s="1">
        <v>43918</v>
      </c>
      <c r="B908" s="5">
        <v>0</v>
      </c>
      <c r="C908" s="2" t="s">
        <v>40</v>
      </c>
      <c r="D908">
        <v>0</v>
      </c>
      <c r="E908">
        <v>119</v>
      </c>
      <c r="F908" s="2" t="s">
        <v>0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506</v>
      </c>
    </row>
    <row r="909" spans="1:12" x14ac:dyDescent="0.4">
      <c r="A909" s="1">
        <v>43918</v>
      </c>
      <c r="B909" s="5">
        <v>0.45833333333333331</v>
      </c>
      <c r="C909" s="2" t="s">
        <v>52</v>
      </c>
      <c r="D909">
        <v>0</v>
      </c>
      <c r="E909">
        <v>317</v>
      </c>
      <c r="F909" s="2" t="s">
        <v>0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133</v>
      </c>
    </row>
    <row r="910" spans="1:12" x14ac:dyDescent="0.4">
      <c r="A910" s="1">
        <v>43918</v>
      </c>
      <c r="B910" s="5">
        <v>0</v>
      </c>
      <c r="C910" s="2" t="s">
        <v>31</v>
      </c>
      <c r="D910">
        <v>0</v>
      </c>
      <c r="E910">
        <v>337</v>
      </c>
      <c r="F910" s="2" t="s">
        <v>0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415</v>
      </c>
    </row>
    <row r="911" spans="1:12" x14ac:dyDescent="0.4">
      <c r="A911" s="1">
        <v>43918</v>
      </c>
      <c r="B911" s="5">
        <v>0</v>
      </c>
      <c r="C911" s="2" t="s">
        <v>85</v>
      </c>
      <c r="D911">
        <v>0</v>
      </c>
      <c r="E911">
        <v>55</v>
      </c>
      <c r="F911" s="2" t="s">
        <v>0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394</v>
      </c>
    </row>
    <row r="912" spans="1:12" x14ac:dyDescent="0.4">
      <c r="A912" s="1">
        <v>43918</v>
      </c>
      <c r="B912" s="5"/>
      <c r="C912" s="2" t="s">
        <v>95</v>
      </c>
      <c r="E912">
        <v>40</v>
      </c>
      <c r="F912" s="2" t="s">
        <v>0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35</v>
      </c>
      <c r="D913">
        <v>0</v>
      </c>
      <c r="E913">
        <v>339</v>
      </c>
      <c r="F913" s="2" t="s">
        <v>0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90</v>
      </c>
    </row>
    <row r="914" spans="1:12" x14ac:dyDescent="0.4">
      <c r="A914" s="1">
        <v>43918</v>
      </c>
      <c r="B914" s="5">
        <v>0</v>
      </c>
      <c r="C914" s="2" t="s">
        <v>132</v>
      </c>
      <c r="D914">
        <v>0</v>
      </c>
      <c r="E914">
        <v>40</v>
      </c>
      <c r="F914" s="2" t="s">
        <v>0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510</v>
      </c>
    </row>
    <row r="915" spans="1:12" x14ac:dyDescent="0.4">
      <c r="A915" s="1">
        <v>43918</v>
      </c>
      <c r="B915" s="5">
        <v>0</v>
      </c>
      <c r="C915" s="2" t="s">
        <v>64</v>
      </c>
      <c r="D915">
        <v>0</v>
      </c>
      <c r="E915">
        <v>173</v>
      </c>
      <c r="F915" s="2" t="s">
        <v>0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150</v>
      </c>
    </row>
    <row r="916" spans="1:12" x14ac:dyDescent="0.4">
      <c r="A916" s="1">
        <v>43918</v>
      </c>
      <c r="B916" s="5">
        <v>0</v>
      </c>
      <c r="C916" s="2" t="s">
        <v>41</v>
      </c>
      <c r="D916">
        <v>0</v>
      </c>
      <c r="E916">
        <v>122</v>
      </c>
      <c r="F916" s="2" t="s">
        <v>0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512</v>
      </c>
    </row>
    <row r="917" spans="1:12" x14ac:dyDescent="0.4">
      <c r="A917" s="1">
        <v>43918</v>
      </c>
      <c r="B917" s="5">
        <v>0</v>
      </c>
      <c r="C917" s="2" t="s">
        <v>110</v>
      </c>
      <c r="D917">
        <v>0</v>
      </c>
      <c r="E917">
        <v>135</v>
      </c>
      <c r="F917" s="2" t="s">
        <v>0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121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0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505</v>
      </c>
    </row>
    <row r="919" spans="1:12" x14ac:dyDescent="0.4">
      <c r="A919" s="1">
        <v>43918</v>
      </c>
      <c r="B919" s="5">
        <v>0</v>
      </c>
      <c r="C919" s="2" t="s">
        <v>91</v>
      </c>
      <c r="D919">
        <v>0</v>
      </c>
      <c r="E919">
        <v>48</v>
      </c>
      <c r="F919" s="2" t="s">
        <v>0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135</v>
      </c>
    </row>
    <row r="920" spans="1:12" x14ac:dyDescent="0.4">
      <c r="A920" s="1">
        <v>43918</v>
      </c>
      <c r="B920" s="5">
        <v>0</v>
      </c>
      <c r="C920" s="2" t="s">
        <v>19</v>
      </c>
      <c r="D920">
        <v>0</v>
      </c>
      <c r="E920">
        <v>3310</v>
      </c>
      <c r="F920" s="2" t="s">
        <v>0</v>
      </c>
      <c r="G920">
        <v>365</v>
      </c>
      <c r="H920">
        <v>59</v>
      </c>
      <c r="I920">
        <v>0</v>
      </c>
      <c r="J920">
        <v>0</v>
      </c>
      <c r="K920">
        <v>72</v>
      </c>
      <c r="L920" s="2" t="s">
        <v>167</v>
      </c>
    </row>
    <row r="921" spans="1:12" x14ac:dyDescent="0.4">
      <c r="A921" s="1">
        <v>43918</v>
      </c>
      <c r="B921" s="5">
        <v>0</v>
      </c>
      <c r="C921" s="2" t="s">
        <v>21</v>
      </c>
      <c r="D921">
        <v>0</v>
      </c>
      <c r="E921">
        <v>1017</v>
      </c>
      <c r="F921" s="2" t="s">
        <v>0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507</v>
      </c>
    </row>
    <row r="922" spans="1:12" x14ac:dyDescent="0.4">
      <c r="A922" s="1">
        <v>43918</v>
      </c>
      <c r="B922" s="5">
        <v>0.33333333333333331</v>
      </c>
      <c r="C922" s="2" t="s">
        <v>43</v>
      </c>
      <c r="D922">
        <v>0</v>
      </c>
      <c r="E922">
        <v>101</v>
      </c>
      <c r="F922" s="2" t="s">
        <v>0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449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1704</v>
      </c>
      <c r="F923" s="2" t="s">
        <v>0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196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0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170</v>
      </c>
    </row>
    <row r="925" spans="1:12" x14ac:dyDescent="0.4">
      <c r="A925" s="1">
        <v>43918</v>
      </c>
      <c r="B925" s="5"/>
      <c r="C925" s="2" t="s">
        <v>231</v>
      </c>
      <c r="E925">
        <v>15272</v>
      </c>
      <c r="F925" s="2" t="s">
        <v>0</v>
      </c>
      <c r="G925">
        <v>2113</v>
      </c>
      <c r="K925">
        <v>336</v>
      </c>
      <c r="L925" s="2" t="s">
        <v>0</v>
      </c>
    </row>
    <row r="926" spans="1:12" x14ac:dyDescent="0.4">
      <c r="A926" s="1">
        <v>43919</v>
      </c>
      <c r="B926" s="5"/>
      <c r="C926" s="2" t="s">
        <v>23</v>
      </c>
      <c r="E926">
        <v>442</v>
      </c>
      <c r="F926" s="2" t="s">
        <v>0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100</v>
      </c>
      <c r="E927">
        <v>14</v>
      </c>
      <c r="F927" s="2" t="s">
        <v>0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54</v>
      </c>
      <c r="D928">
        <v>0</v>
      </c>
      <c r="E928">
        <v>48</v>
      </c>
      <c r="F928" s="2" t="s">
        <v>0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148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0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108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0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153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0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173</v>
      </c>
    </row>
    <row r="932" spans="1:12" x14ac:dyDescent="0.4">
      <c r="A932" s="1">
        <v>43919</v>
      </c>
      <c r="B932" s="5">
        <v>0</v>
      </c>
      <c r="C932" s="2" t="s">
        <v>28</v>
      </c>
      <c r="D932">
        <v>0</v>
      </c>
      <c r="E932">
        <v>442</v>
      </c>
      <c r="F932" s="2" t="s">
        <v>0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509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10225</v>
      </c>
      <c r="E933">
        <v>2472</v>
      </c>
      <c r="F933" s="2" t="s">
        <v>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504</v>
      </c>
    </row>
    <row r="934" spans="1:12" x14ac:dyDescent="0.4">
      <c r="A934" s="1">
        <v>43919</v>
      </c>
      <c r="B934" s="5">
        <v>0</v>
      </c>
      <c r="C934" s="2" t="s">
        <v>30</v>
      </c>
      <c r="D934">
        <v>0</v>
      </c>
      <c r="E934">
        <v>50</v>
      </c>
      <c r="F934" s="2" t="s">
        <v>0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508</v>
      </c>
    </row>
    <row r="935" spans="1:12" x14ac:dyDescent="0.4">
      <c r="A935" s="1">
        <v>43919</v>
      </c>
      <c r="B935" s="5">
        <v>0</v>
      </c>
      <c r="C935" s="2" t="s">
        <v>119</v>
      </c>
      <c r="D935">
        <v>0</v>
      </c>
      <c r="E935">
        <v>519</v>
      </c>
      <c r="F935" s="2" t="s">
        <v>0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511</v>
      </c>
    </row>
    <row r="936" spans="1:12" x14ac:dyDescent="0.4">
      <c r="A936" s="1">
        <v>43919</v>
      </c>
      <c r="B936" s="5">
        <v>0</v>
      </c>
      <c r="C936" s="2" t="s">
        <v>40</v>
      </c>
      <c r="D936">
        <v>0</v>
      </c>
      <c r="E936">
        <v>127</v>
      </c>
      <c r="F936" s="2" t="s">
        <v>0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506</v>
      </c>
    </row>
    <row r="937" spans="1:12" x14ac:dyDescent="0.4">
      <c r="A937" s="1">
        <v>43919</v>
      </c>
      <c r="B937" s="5">
        <v>0.45833333333333331</v>
      </c>
      <c r="C937" s="2" t="s">
        <v>52</v>
      </c>
      <c r="D937">
        <v>0</v>
      </c>
      <c r="E937">
        <v>339</v>
      </c>
      <c r="F937" s="2" t="s">
        <v>0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133</v>
      </c>
    </row>
    <row r="938" spans="1:12" x14ac:dyDescent="0.4">
      <c r="A938" s="1">
        <v>43919</v>
      </c>
      <c r="B938" s="5">
        <v>0</v>
      </c>
      <c r="C938" s="2" t="s">
        <v>31</v>
      </c>
      <c r="D938">
        <v>0</v>
      </c>
      <c r="E938">
        <v>346</v>
      </c>
      <c r="F938" s="2" t="s">
        <v>0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415</v>
      </c>
    </row>
    <row r="939" spans="1:12" x14ac:dyDescent="0.4">
      <c r="A939" s="1">
        <v>43919</v>
      </c>
      <c r="B939" s="5">
        <v>0</v>
      </c>
      <c r="C939" s="2" t="s">
        <v>85</v>
      </c>
      <c r="D939">
        <v>0</v>
      </c>
      <c r="E939">
        <v>59</v>
      </c>
      <c r="F939" s="2" t="s">
        <v>0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394</v>
      </c>
    </row>
    <row r="940" spans="1:12" x14ac:dyDescent="0.4">
      <c r="A940" s="1">
        <v>43919</v>
      </c>
      <c r="B940" s="5"/>
      <c r="C940" s="2" t="s">
        <v>95</v>
      </c>
      <c r="E940">
        <v>43</v>
      </c>
      <c r="F940" s="2" t="s">
        <v>0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35</v>
      </c>
      <c r="D941">
        <v>0</v>
      </c>
      <c r="E941">
        <v>365</v>
      </c>
      <c r="F941" s="2" t="s">
        <v>0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90</v>
      </c>
    </row>
    <row r="942" spans="1:12" x14ac:dyDescent="0.4">
      <c r="A942" s="1">
        <v>43919</v>
      </c>
      <c r="B942" s="5">
        <v>0</v>
      </c>
      <c r="C942" s="2" t="s">
        <v>132</v>
      </c>
      <c r="D942">
        <v>0</v>
      </c>
      <c r="E942">
        <v>41</v>
      </c>
      <c r="F942" s="2" t="s">
        <v>0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510</v>
      </c>
    </row>
    <row r="943" spans="1:12" x14ac:dyDescent="0.4">
      <c r="A943" s="1">
        <v>43919</v>
      </c>
      <c r="B943" s="5">
        <v>0</v>
      </c>
      <c r="C943" s="2" t="s">
        <v>64</v>
      </c>
      <c r="D943">
        <v>0</v>
      </c>
      <c r="E943">
        <v>190</v>
      </c>
      <c r="F943" s="2" t="s">
        <v>0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150</v>
      </c>
    </row>
    <row r="944" spans="1:12" x14ac:dyDescent="0.4">
      <c r="A944" s="1">
        <v>43919</v>
      </c>
      <c r="B944" s="5">
        <v>0</v>
      </c>
      <c r="C944" s="2" t="s">
        <v>41</v>
      </c>
      <c r="D944">
        <v>0</v>
      </c>
      <c r="E944">
        <v>128</v>
      </c>
      <c r="F944" s="2" t="s">
        <v>0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512</v>
      </c>
    </row>
    <row r="945" spans="1:12" x14ac:dyDescent="0.4">
      <c r="A945" s="1">
        <v>43919</v>
      </c>
      <c r="B945" s="5">
        <v>0</v>
      </c>
      <c r="C945" s="2" t="s">
        <v>110</v>
      </c>
      <c r="D945">
        <v>0</v>
      </c>
      <c r="E945">
        <v>139</v>
      </c>
      <c r="F945" s="2" t="s">
        <v>0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121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0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505</v>
      </c>
    </row>
    <row r="947" spans="1:12" x14ac:dyDescent="0.4">
      <c r="A947" s="1">
        <v>43919</v>
      </c>
      <c r="B947" s="5">
        <v>0</v>
      </c>
      <c r="C947" s="2" t="s">
        <v>91</v>
      </c>
      <c r="D947">
        <v>0</v>
      </c>
      <c r="E947">
        <v>50</v>
      </c>
      <c r="F947" s="2" t="s">
        <v>0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135</v>
      </c>
    </row>
    <row r="948" spans="1:12" x14ac:dyDescent="0.4">
      <c r="A948" s="1">
        <v>43919</v>
      </c>
      <c r="B948" s="5">
        <v>0</v>
      </c>
      <c r="C948" s="2" t="s">
        <v>19</v>
      </c>
      <c r="D948">
        <v>0</v>
      </c>
      <c r="E948">
        <v>3395</v>
      </c>
      <c r="F948" s="2" t="s">
        <v>0</v>
      </c>
      <c r="G948">
        <v>367</v>
      </c>
      <c r="H948">
        <v>60</v>
      </c>
      <c r="I948">
        <v>0</v>
      </c>
      <c r="J948">
        <v>0</v>
      </c>
      <c r="K948">
        <v>81</v>
      </c>
      <c r="L948" s="2" t="s">
        <v>167</v>
      </c>
    </row>
    <row r="949" spans="1:12" x14ac:dyDescent="0.4">
      <c r="A949" s="1">
        <v>43919</v>
      </c>
      <c r="B949" s="5">
        <v>0</v>
      </c>
      <c r="C949" s="2" t="s">
        <v>21</v>
      </c>
      <c r="D949">
        <v>0</v>
      </c>
      <c r="E949">
        <v>1055</v>
      </c>
      <c r="F949" s="2" t="s">
        <v>0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507</v>
      </c>
    </row>
    <row r="950" spans="1:12" x14ac:dyDescent="0.4">
      <c r="A950" s="1">
        <v>43919</v>
      </c>
      <c r="B950" s="5">
        <v>0.33333333333333331</v>
      </c>
      <c r="C950" s="2" t="s">
        <v>43</v>
      </c>
      <c r="D950">
        <v>0</v>
      </c>
      <c r="E950">
        <v>101</v>
      </c>
      <c r="F950" s="2" t="s">
        <v>0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449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1736</v>
      </c>
      <c r="F951" s="2" t="s">
        <v>0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196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0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172</v>
      </c>
    </row>
    <row r="953" spans="1:12" x14ac:dyDescent="0.4">
      <c r="A953" s="1">
        <v>43919</v>
      </c>
      <c r="B953" s="5"/>
      <c r="C953" s="2" t="s">
        <v>231</v>
      </c>
      <c r="E953">
        <v>15914</v>
      </c>
      <c r="F953" s="2" t="s">
        <v>0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23</v>
      </c>
      <c r="D954">
        <v>0</v>
      </c>
      <c r="E954">
        <v>481</v>
      </c>
      <c r="F954" s="2" t="s">
        <v>0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176</v>
      </c>
    </row>
    <row r="955" spans="1:12" x14ac:dyDescent="0.4">
      <c r="A955" s="1">
        <v>43920</v>
      </c>
      <c r="B955" s="5">
        <v>0.5</v>
      </c>
      <c r="C955" s="2" t="s">
        <v>100</v>
      </c>
      <c r="D955">
        <v>0</v>
      </c>
      <c r="E955">
        <v>14</v>
      </c>
      <c r="F955" s="2" t="s">
        <v>0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158</v>
      </c>
    </row>
    <row r="956" spans="1:12" x14ac:dyDescent="0.4">
      <c r="A956" s="1">
        <v>43920</v>
      </c>
      <c r="B956" s="5">
        <v>0.75</v>
      </c>
      <c r="C956" s="2" t="s">
        <v>54</v>
      </c>
      <c r="D956">
        <v>0</v>
      </c>
      <c r="E956">
        <v>50</v>
      </c>
      <c r="F956" s="2" t="s">
        <v>0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148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0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108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0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153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0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175</v>
      </c>
    </row>
    <row r="960" spans="1:12" x14ac:dyDescent="0.4">
      <c r="A960" s="1">
        <v>43920</v>
      </c>
      <c r="B960" s="5">
        <v>0</v>
      </c>
      <c r="C960" s="2" t="s">
        <v>28</v>
      </c>
      <c r="D960">
        <v>0</v>
      </c>
      <c r="E960">
        <v>477</v>
      </c>
      <c r="F960" s="2" t="s">
        <v>0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509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10887</v>
      </c>
      <c r="E961">
        <v>2682</v>
      </c>
      <c r="F961" s="2" t="s">
        <v>0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504</v>
      </c>
    </row>
    <row r="962" spans="1:12" x14ac:dyDescent="0.4">
      <c r="A962" s="1">
        <v>43920</v>
      </c>
      <c r="B962" s="5">
        <v>0</v>
      </c>
      <c r="C962" s="2" t="s">
        <v>30</v>
      </c>
      <c r="D962">
        <v>0</v>
      </c>
      <c r="E962">
        <v>51</v>
      </c>
      <c r="F962" s="2" t="s">
        <v>0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508</v>
      </c>
    </row>
    <row r="963" spans="1:12" x14ac:dyDescent="0.4">
      <c r="A963" s="1">
        <v>43920</v>
      </c>
      <c r="B963" s="5">
        <v>0</v>
      </c>
      <c r="C963" s="2" t="s">
        <v>119</v>
      </c>
      <c r="D963">
        <v>0</v>
      </c>
      <c r="E963">
        <v>535</v>
      </c>
      <c r="F963" s="2" t="s">
        <v>0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511</v>
      </c>
    </row>
    <row r="964" spans="1:12" x14ac:dyDescent="0.4">
      <c r="A964" s="1">
        <v>43920</v>
      </c>
      <c r="B964" s="5">
        <v>0</v>
      </c>
      <c r="C964" s="2" t="s">
        <v>40</v>
      </c>
      <c r="D964">
        <v>0</v>
      </c>
      <c r="E964">
        <v>128</v>
      </c>
      <c r="F964" s="2" t="s">
        <v>0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506</v>
      </c>
    </row>
    <row r="965" spans="1:12" x14ac:dyDescent="0.4">
      <c r="A965" s="1">
        <v>43920</v>
      </c>
      <c r="B965" s="5">
        <v>0.45833333333333331</v>
      </c>
      <c r="C965" s="2" t="s">
        <v>52</v>
      </c>
      <c r="D965">
        <v>0</v>
      </c>
      <c r="E965">
        <v>351</v>
      </c>
      <c r="F965" s="2" t="s">
        <v>0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133</v>
      </c>
    </row>
    <row r="966" spans="1:12" x14ac:dyDescent="0.4">
      <c r="A966" s="1">
        <v>43920</v>
      </c>
      <c r="B966" s="5">
        <v>0</v>
      </c>
      <c r="C966" s="2" t="s">
        <v>31</v>
      </c>
      <c r="D966">
        <v>0</v>
      </c>
      <c r="E966">
        <v>378</v>
      </c>
      <c r="F966" s="2" t="s">
        <v>0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415</v>
      </c>
    </row>
    <row r="967" spans="1:12" x14ac:dyDescent="0.4">
      <c r="A967" s="1">
        <v>43920</v>
      </c>
      <c r="B967" s="5">
        <v>0</v>
      </c>
      <c r="C967" s="2" t="s">
        <v>85</v>
      </c>
      <c r="D967">
        <v>0</v>
      </c>
      <c r="E967">
        <v>63</v>
      </c>
      <c r="F967" s="2" t="s">
        <v>0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394</v>
      </c>
    </row>
    <row r="968" spans="1:12" x14ac:dyDescent="0.4">
      <c r="A968" s="1">
        <v>43920</v>
      </c>
      <c r="B968" s="5">
        <v>0</v>
      </c>
      <c r="C968" s="2" t="s">
        <v>95</v>
      </c>
      <c r="D968">
        <v>0</v>
      </c>
      <c r="E968">
        <v>46</v>
      </c>
      <c r="F968" s="2" t="s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147</v>
      </c>
    </row>
    <row r="969" spans="1:12" x14ac:dyDescent="0.4">
      <c r="A969" s="1">
        <v>43920</v>
      </c>
      <c r="B969" s="5">
        <v>0</v>
      </c>
      <c r="C969" s="2" t="s">
        <v>35</v>
      </c>
      <c r="D969">
        <v>0</v>
      </c>
      <c r="E969">
        <v>389</v>
      </c>
      <c r="F969" s="2" t="s">
        <v>0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90</v>
      </c>
    </row>
    <row r="970" spans="1:12" x14ac:dyDescent="0.4">
      <c r="A970" s="1">
        <v>43920</v>
      </c>
      <c r="B970" s="5">
        <v>0</v>
      </c>
      <c r="C970" s="2" t="s">
        <v>132</v>
      </c>
      <c r="D970">
        <v>0</v>
      </c>
      <c r="E970">
        <v>42</v>
      </c>
      <c r="F970" s="2" t="s">
        <v>0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510</v>
      </c>
    </row>
    <row r="971" spans="1:12" x14ac:dyDescent="0.4">
      <c r="A971" s="1">
        <v>43920</v>
      </c>
      <c r="B971" s="5"/>
      <c r="C971" s="2" t="s">
        <v>64</v>
      </c>
      <c r="E971">
        <v>193</v>
      </c>
      <c r="F971" s="2" t="s">
        <v>0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41</v>
      </c>
      <c r="D972">
        <v>0</v>
      </c>
      <c r="E972">
        <v>135</v>
      </c>
      <c r="F972" s="2" t="s">
        <v>0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512</v>
      </c>
    </row>
    <row r="973" spans="1:12" x14ac:dyDescent="0.4">
      <c r="A973" s="1">
        <v>43920</v>
      </c>
      <c r="B973" s="5">
        <v>0</v>
      </c>
      <c r="C973" s="2" t="s">
        <v>110</v>
      </c>
      <c r="D973">
        <v>0</v>
      </c>
      <c r="E973">
        <v>149</v>
      </c>
      <c r="F973" s="2" t="s">
        <v>0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121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0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505</v>
      </c>
    </row>
    <row r="975" spans="1:12" x14ac:dyDescent="0.4">
      <c r="A975" s="1">
        <v>43920</v>
      </c>
      <c r="B975" s="5">
        <v>0</v>
      </c>
      <c r="C975" s="2" t="s">
        <v>91</v>
      </c>
      <c r="D975">
        <v>0</v>
      </c>
      <c r="E975">
        <v>53</v>
      </c>
      <c r="F975" s="2" t="s">
        <v>0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135</v>
      </c>
    </row>
    <row r="976" spans="1:12" x14ac:dyDescent="0.4">
      <c r="A976" s="1">
        <v>43920</v>
      </c>
      <c r="B976" s="5">
        <v>0</v>
      </c>
      <c r="C976" s="2" t="s">
        <v>19</v>
      </c>
      <c r="D976">
        <v>0</v>
      </c>
      <c r="E976">
        <v>3607</v>
      </c>
      <c r="F976" s="2" t="s">
        <v>0</v>
      </c>
      <c r="G976">
        <v>369</v>
      </c>
      <c r="H976">
        <v>62</v>
      </c>
      <c r="I976">
        <v>0</v>
      </c>
      <c r="J976">
        <v>0</v>
      </c>
      <c r="K976">
        <v>93</v>
      </c>
      <c r="L976" s="2" t="s">
        <v>167</v>
      </c>
    </row>
    <row r="977" spans="1:12" x14ac:dyDescent="0.4">
      <c r="A977" s="1">
        <v>43920</v>
      </c>
      <c r="B977" s="5">
        <v>0</v>
      </c>
      <c r="C977" s="2" t="s">
        <v>21</v>
      </c>
      <c r="D977">
        <v>0</v>
      </c>
      <c r="E977">
        <v>1144</v>
      </c>
      <c r="F977" s="2" t="s">
        <v>0</v>
      </c>
      <c r="G977">
        <v>152</v>
      </c>
      <c r="H977">
        <v>25</v>
      </c>
      <c r="I977">
        <v>23</v>
      </c>
      <c r="J977">
        <v>0</v>
      </c>
      <c r="K977">
        <v>35</v>
      </c>
      <c r="L977" s="2" t="s">
        <v>507</v>
      </c>
    </row>
    <row r="978" spans="1:12" x14ac:dyDescent="0.4">
      <c r="A978" s="1">
        <v>43920</v>
      </c>
      <c r="B978" s="5">
        <v>0.33333333333333331</v>
      </c>
      <c r="C978" s="2" t="s">
        <v>43</v>
      </c>
      <c r="D978">
        <v>0</v>
      </c>
      <c r="E978">
        <v>112</v>
      </c>
      <c r="F978" s="2" t="s">
        <v>0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449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1862</v>
      </c>
      <c r="F979" s="2" t="s">
        <v>0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196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0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174</v>
      </c>
    </row>
    <row r="981" spans="1:12" x14ac:dyDescent="0.4">
      <c r="A981" s="1">
        <v>43920</v>
      </c>
      <c r="B981" s="5"/>
      <c r="C981" s="2" t="s">
        <v>231</v>
      </c>
      <c r="E981">
        <v>16950</v>
      </c>
      <c r="F981" s="2" t="s">
        <v>0</v>
      </c>
      <c r="G981">
        <v>2330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23</v>
      </c>
      <c r="D982">
        <v>0</v>
      </c>
      <c r="E982">
        <v>499</v>
      </c>
      <c r="F982" s="2" t="s">
        <v>0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179</v>
      </c>
    </row>
    <row r="983" spans="1:12" x14ac:dyDescent="0.4">
      <c r="A983" s="1">
        <v>43921</v>
      </c>
      <c r="B983" s="5">
        <v>0.5</v>
      </c>
      <c r="C983" s="2" t="s">
        <v>100</v>
      </c>
      <c r="D983">
        <v>0</v>
      </c>
      <c r="E983">
        <v>14</v>
      </c>
      <c r="F983" s="2" t="s">
        <v>0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158</v>
      </c>
    </row>
    <row r="984" spans="1:12" x14ac:dyDescent="0.4">
      <c r="A984" s="1">
        <v>43921</v>
      </c>
      <c r="B984" s="5">
        <v>0.66666666666666663</v>
      </c>
      <c r="C984" s="2" t="s">
        <v>54</v>
      </c>
      <c r="D984">
        <v>0</v>
      </c>
      <c r="E984">
        <v>58</v>
      </c>
      <c r="F984" s="2" t="s">
        <v>0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148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0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108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0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153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0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178</v>
      </c>
    </row>
    <row r="988" spans="1:12" x14ac:dyDescent="0.4">
      <c r="A988" s="1">
        <v>43921</v>
      </c>
      <c r="B988" s="5">
        <v>0</v>
      </c>
      <c r="C988" s="2" t="s">
        <v>28</v>
      </c>
      <c r="D988">
        <v>0</v>
      </c>
      <c r="E988">
        <v>491</v>
      </c>
      <c r="F988" s="2" t="s">
        <v>0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509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11645</v>
      </c>
      <c r="E989">
        <v>2914</v>
      </c>
      <c r="F989" s="2" t="s">
        <v>0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504</v>
      </c>
    </row>
    <row r="990" spans="1:12" x14ac:dyDescent="0.4">
      <c r="A990" s="1">
        <v>43921</v>
      </c>
      <c r="B990" s="5">
        <v>0</v>
      </c>
      <c r="C990" s="2" t="s">
        <v>30</v>
      </c>
      <c r="D990">
        <v>0</v>
      </c>
      <c r="E990">
        <v>53</v>
      </c>
      <c r="F990" s="2" t="s">
        <v>0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508</v>
      </c>
    </row>
    <row r="991" spans="1:12" x14ac:dyDescent="0.4">
      <c r="A991" s="1">
        <v>43921</v>
      </c>
      <c r="B991" s="5">
        <v>0</v>
      </c>
      <c r="C991" s="2" t="s">
        <v>119</v>
      </c>
      <c r="D991">
        <v>0</v>
      </c>
      <c r="E991">
        <v>547</v>
      </c>
      <c r="F991" s="2" t="s">
        <v>0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511</v>
      </c>
    </row>
    <row r="992" spans="1:12" x14ac:dyDescent="0.4">
      <c r="A992" s="1">
        <v>43921</v>
      </c>
      <c r="B992" s="5">
        <v>0</v>
      </c>
      <c r="C992" s="2" t="s">
        <v>40</v>
      </c>
      <c r="D992">
        <v>0</v>
      </c>
      <c r="E992">
        <v>140</v>
      </c>
      <c r="F992" s="2" t="s">
        <v>0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506</v>
      </c>
    </row>
    <row r="993" spans="1:12" x14ac:dyDescent="0.4">
      <c r="A993" s="1">
        <v>43921</v>
      </c>
      <c r="B993" s="5">
        <v>0.45833333333333331</v>
      </c>
      <c r="C993" s="2" t="s">
        <v>52</v>
      </c>
      <c r="D993">
        <v>0</v>
      </c>
      <c r="E993">
        <v>375</v>
      </c>
      <c r="F993" s="2" t="s">
        <v>0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133</v>
      </c>
    </row>
    <row r="994" spans="1:12" x14ac:dyDescent="0.4">
      <c r="A994" s="1">
        <v>43921</v>
      </c>
      <c r="B994" s="5">
        <v>0</v>
      </c>
      <c r="C994" s="2" t="s">
        <v>31</v>
      </c>
      <c r="D994">
        <v>0</v>
      </c>
      <c r="E994">
        <v>402</v>
      </c>
      <c r="F994" s="2" t="s">
        <v>0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415</v>
      </c>
    </row>
    <row r="995" spans="1:12" x14ac:dyDescent="0.4">
      <c r="A995" s="1">
        <v>43921</v>
      </c>
      <c r="B995" s="5">
        <v>0</v>
      </c>
      <c r="C995" s="2" t="s">
        <v>85</v>
      </c>
      <c r="D995">
        <v>0</v>
      </c>
      <c r="E995">
        <v>70</v>
      </c>
      <c r="F995" s="2" t="s">
        <v>0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394</v>
      </c>
    </row>
    <row r="996" spans="1:12" x14ac:dyDescent="0.4">
      <c r="A996" s="1">
        <v>43921</v>
      </c>
      <c r="B996" s="5">
        <v>0</v>
      </c>
      <c r="C996" s="2" t="s">
        <v>95</v>
      </c>
      <c r="D996">
        <v>0</v>
      </c>
      <c r="E996">
        <v>46</v>
      </c>
      <c r="F996" s="2" t="s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147</v>
      </c>
    </row>
    <row r="997" spans="1:12" x14ac:dyDescent="0.4">
      <c r="A997" s="1">
        <v>43921</v>
      </c>
      <c r="B997" s="5">
        <v>0</v>
      </c>
      <c r="C997" s="2" t="s">
        <v>35</v>
      </c>
      <c r="D997">
        <v>0</v>
      </c>
      <c r="E997">
        <v>394</v>
      </c>
      <c r="F997" s="2" t="s">
        <v>0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90</v>
      </c>
    </row>
    <row r="998" spans="1:12" x14ac:dyDescent="0.4">
      <c r="A998" s="1">
        <v>43921</v>
      </c>
      <c r="B998" s="5">
        <v>0</v>
      </c>
      <c r="C998" s="2" t="s">
        <v>132</v>
      </c>
      <c r="D998">
        <v>0</v>
      </c>
      <c r="E998">
        <v>44</v>
      </c>
      <c r="F998" s="2" t="s">
        <v>0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510</v>
      </c>
    </row>
    <row r="999" spans="1:12" x14ac:dyDescent="0.4">
      <c r="A999" s="1">
        <v>43921</v>
      </c>
      <c r="B999" s="5">
        <v>0</v>
      </c>
      <c r="C999" s="2" t="s">
        <v>64</v>
      </c>
      <c r="D999">
        <v>0</v>
      </c>
      <c r="E999">
        <v>196</v>
      </c>
      <c r="F999" s="2" t="s">
        <v>0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450</v>
      </c>
    </row>
    <row r="1000" spans="1:12" x14ac:dyDescent="0.4">
      <c r="A1000" s="1">
        <v>43921</v>
      </c>
      <c r="B1000" s="5">
        <v>0</v>
      </c>
      <c r="C1000" s="2" t="s">
        <v>41</v>
      </c>
      <c r="D1000">
        <v>0</v>
      </c>
      <c r="E1000">
        <v>140</v>
      </c>
      <c r="F1000" s="2" t="s">
        <v>0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512</v>
      </c>
    </row>
    <row r="1001" spans="1:12" x14ac:dyDescent="0.4">
      <c r="A1001" s="1">
        <v>43921</v>
      </c>
      <c r="B1001" s="5">
        <v>0</v>
      </c>
      <c r="C1001" s="2" t="s">
        <v>110</v>
      </c>
      <c r="D1001">
        <v>0</v>
      </c>
      <c r="E1001">
        <v>155</v>
      </c>
      <c r="F1001" s="2" t="s">
        <v>0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121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0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505</v>
      </c>
    </row>
    <row r="1003" spans="1:12" x14ac:dyDescent="0.4">
      <c r="A1003" s="1">
        <v>43921</v>
      </c>
      <c r="B1003" s="5">
        <v>0</v>
      </c>
      <c r="C1003" s="2" t="s">
        <v>91</v>
      </c>
      <c r="D1003">
        <v>0</v>
      </c>
      <c r="E1003">
        <v>57</v>
      </c>
      <c r="F1003" s="2" t="s">
        <v>0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135</v>
      </c>
    </row>
    <row r="1004" spans="1:12" x14ac:dyDescent="0.4">
      <c r="A1004" s="1">
        <v>43921</v>
      </c>
      <c r="B1004" s="5">
        <v>0</v>
      </c>
      <c r="C1004" s="2" t="s">
        <v>19</v>
      </c>
      <c r="D1004">
        <v>0</v>
      </c>
      <c r="E1004">
        <v>3766</v>
      </c>
      <c r="F1004" s="2" t="s">
        <v>0</v>
      </c>
      <c r="G1004">
        <v>377</v>
      </c>
      <c r="H1004">
        <v>65</v>
      </c>
      <c r="I1004">
        <v>0</v>
      </c>
      <c r="J1004">
        <v>0</v>
      </c>
      <c r="K1004">
        <v>105</v>
      </c>
      <c r="L1004" s="2" t="s">
        <v>167</v>
      </c>
    </row>
    <row r="1005" spans="1:12" x14ac:dyDescent="0.4">
      <c r="A1005" s="1">
        <v>43921</v>
      </c>
      <c r="B1005" s="5">
        <v>0</v>
      </c>
      <c r="C1005" s="2" t="s">
        <v>21</v>
      </c>
      <c r="D1005">
        <v>0</v>
      </c>
      <c r="E1005">
        <v>1211</v>
      </c>
      <c r="F1005" s="2" t="s">
        <v>0</v>
      </c>
      <c r="G1005">
        <v>151</v>
      </c>
      <c r="H1005">
        <v>24</v>
      </c>
      <c r="I1005">
        <v>23</v>
      </c>
      <c r="J1005">
        <v>0</v>
      </c>
      <c r="K1005">
        <v>37</v>
      </c>
      <c r="L1005" s="2" t="s">
        <v>507</v>
      </c>
    </row>
    <row r="1006" spans="1:12" x14ac:dyDescent="0.4">
      <c r="A1006" s="1">
        <v>43921</v>
      </c>
      <c r="B1006" s="5">
        <v>0.33333333333333331</v>
      </c>
      <c r="C1006" s="2" t="s">
        <v>43</v>
      </c>
      <c r="D1006">
        <v>0</v>
      </c>
      <c r="E1006">
        <v>114</v>
      </c>
      <c r="F1006" s="2" t="s">
        <v>0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449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1953</v>
      </c>
      <c r="F1007" s="2" t="s">
        <v>0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196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0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177</v>
      </c>
    </row>
    <row r="1009" spans="1:12" x14ac:dyDescent="0.4">
      <c r="A1009" s="1">
        <v>43921</v>
      </c>
      <c r="B1009" s="5"/>
      <c r="C1009" s="2" t="s">
        <v>231</v>
      </c>
      <c r="E1009">
        <v>17868</v>
      </c>
      <c r="F1009" s="2" t="s">
        <v>0</v>
      </c>
      <c r="G1009">
        <v>2363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23</v>
      </c>
      <c r="D1010">
        <v>0</v>
      </c>
      <c r="E1010">
        <v>549</v>
      </c>
      <c r="F1010" s="2" t="s">
        <v>0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182</v>
      </c>
    </row>
    <row r="1011" spans="1:12" x14ac:dyDescent="0.4">
      <c r="A1011" s="1">
        <v>43922</v>
      </c>
      <c r="B1011" s="5"/>
      <c r="C1011" s="2" t="s">
        <v>100</v>
      </c>
      <c r="E1011">
        <v>17</v>
      </c>
      <c r="F1011" s="2" t="s">
        <v>0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54</v>
      </c>
      <c r="D1012">
        <v>0</v>
      </c>
      <c r="E1012">
        <v>61</v>
      </c>
      <c r="F1012" s="2" t="s">
        <v>0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148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0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108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0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153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0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181</v>
      </c>
    </row>
    <row r="1016" spans="1:12" x14ac:dyDescent="0.4">
      <c r="A1016" s="1">
        <v>43922</v>
      </c>
      <c r="B1016" s="5">
        <v>0</v>
      </c>
      <c r="C1016" s="2" t="s">
        <v>28</v>
      </c>
      <c r="D1016">
        <v>0</v>
      </c>
      <c r="E1016">
        <v>525</v>
      </c>
      <c r="F1016" s="2" t="s">
        <v>0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509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12314</v>
      </c>
      <c r="E1017">
        <v>3094</v>
      </c>
      <c r="F1017" s="2" t="s">
        <v>0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504</v>
      </c>
    </row>
    <row r="1018" spans="1:12" x14ac:dyDescent="0.4">
      <c r="A1018" s="1">
        <v>43922</v>
      </c>
      <c r="B1018" s="5">
        <v>0</v>
      </c>
      <c r="C1018" s="2" t="s">
        <v>30</v>
      </c>
      <c r="D1018">
        <v>0</v>
      </c>
      <c r="E1018">
        <v>56</v>
      </c>
      <c r="F1018" s="2" t="s">
        <v>0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508</v>
      </c>
    </row>
    <row r="1019" spans="1:12" x14ac:dyDescent="0.4">
      <c r="A1019" s="1">
        <v>43922</v>
      </c>
      <c r="B1019" s="5">
        <v>0</v>
      </c>
      <c r="C1019" s="2" t="s">
        <v>119</v>
      </c>
      <c r="D1019">
        <v>0</v>
      </c>
      <c r="E1019">
        <v>592</v>
      </c>
      <c r="F1019" s="2" t="s">
        <v>0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511</v>
      </c>
    </row>
    <row r="1020" spans="1:12" x14ac:dyDescent="0.4">
      <c r="A1020" s="1">
        <v>43922</v>
      </c>
      <c r="B1020" s="5">
        <v>0</v>
      </c>
      <c r="C1020" s="2" t="s">
        <v>40</v>
      </c>
      <c r="D1020">
        <v>0</v>
      </c>
      <c r="E1020">
        <v>145</v>
      </c>
      <c r="F1020" s="2" t="s">
        <v>0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506</v>
      </c>
    </row>
    <row r="1021" spans="1:12" x14ac:dyDescent="0.4">
      <c r="A1021" s="1">
        <v>43922</v>
      </c>
      <c r="B1021" s="5">
        <v>0.45833333333333331</v>
      </c>
      <c r="C1021" s="2" t="s">
        <v>52</v>
      </c>
      <c r="D1021">
        <v>0</v>
      </c>
      <c r="E1021">
        <v>401</v>
      </c>
      <c r="F1021" s="2" t="s">
        <v>0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133</v>
      </c>
    </row>
    <row r="1022" spans="1:12" x14ac:dyDescent="0.4">
      <c r="A1022" s="1">
        <v>43922</v>
      </c>
      <c r="B1022" s="5">
        <v>0</v>
      </c>
      <c r="C1022" s="2" t="s">
        <v>31</v>
      </c>
      <c r="D1022">
        <v>0</v>
      </c>
      <c r="E1022">
        <v>420</v>
      </c>
      <c r="F1022" s="2" t="s">
        <v>0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415</v>
      </c>
    </row>
    <row r="1023" spans="1:12" x14ac:dyDescent="0.4">
      <c r="A1023" s="1">
        <v>43922</v>
      </c>
      <c r="B1023" s="5">
        <v>0</v>
      </c>
      <c r="C1023" s="2" t="s">
        <v>85</v>
      </c>
      <c r="D1023">
        <v>0</v>
      </c>
      <c r="E1023">
        <v>70</v>
      </c>
      <c r="F1023" s="2" t="s">
        <v>0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394</v>
      </c>
    </row>
    <row r="1024" spans="1:12" x14ac:dyDescent="0.4">
      <c r="A1024" s="1">
        <v>43922</v>
      </c>
      <c r="B1024" s="5">
        <v>0</v>
      </c>
      <c r="C1024" s="2" t="s">
        <v>95</v>
      </c>
      <c r="D1024">
        <v>0</v>
      </c>
      <c r="E1024">
        <v>48</v>
      </c>
      <c r="F1024" s="2" t="s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147</v>
      </c>
    </row>
    <row r="1025" spans="1:12" x14ac:dyDescent="0.4">
      <c r="A1025" s="1">
        <v>43922</v>
      </c>
      <c r="B1025" s="5">
        <v>0</v>
      </c>
      <c r="C1025" s="2" t="s">
        <v>35</v>
      </c>
      <c r="D1025">
        <v>0</v>
      </c>
      <c r="E1025">
        <v>414</v>
      </c>
      <c r="F1025" s="2" t="s">
        <v>0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90</v>
      </c>
    </row>
    <row r="1026" spans="1:12" x14ac:dyDescent="0.4">
      <c r="A1026" s="1">
        <v>43922</v>
      </c>
      <c r="B1026" s="5">
        <v>0</v>
      </c>
      <c r="C1026" s="2" t="s">
        <v>132</v>
      </c>
      <c r="D1026">
        <v>0</v>
      </c>
      <c r="E1026">
        <v>44</v>
      </c>
      <c r="F1026" s="2" t="s">
        <v>0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510</v>
      </c>
    </row>
    <row r="1027" spans="1:12" x14ac:dyDescent="0.4">
      <c r="A1027" s="1">
        <v>43922</v>
      </c>
      <c r="B1027" s="5">
        <v>0</v>
      </c>
      <c r="C1027" s="2" t="s">
        <v>64</v>
      </c>
      <c r="D1027">
        <v>0</v>
      </c>
      <c r="E1027">
        <v>216</v>
      </c>
      <c r="F1027" s="2" t="s">
        <v>0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450</v>
      </c>
    </row>
    <row r="1028" spans="1:12" x14ac:dyDescent="0.4">
      <c r="A1028" s="1">
        <v>43922</v>
      </c>
      <c r="B1028" s="5">
        <v>0</v>
      </c>
      <c r="C1028" s="2" t="s">
        <v>41</v>
      </c>
      <c r="D1028">
        <v>0</v>
      </c>
      <c r="E1028">
        <v>146</v>
      </c>
      <c r="F1028" s="2" t="s">
        <v>0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512</v>
      </c>
    </row>
    <row r="1029" spans="1:12" x14ac:dyDescent="0.4">
      <c r="A1029" s="1">
        <v>43922</v>
      </c>
      <c r="B1029" s="5">
        <v>0</v>
      </c>
      <c r="C1029" s="2" t="s">
        <v>110</v>
      </c>
      <c r="D1029">
        <v>0</v>
      </c>
      <c r="E1029">
        <v>167</v>
      </c>
      <c r="F1029" s="2" t="s">
        <v>0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121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0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505</v>
      </c>
    </row>
    <row r="1031" spans="1:12" x14ac:dyDescent="0.4">
      <c r="A1031" s="1">
        <v>43922</v>
      </c>
      <c r="B1031" s="5">
        <v>0</v>
      </c>
      <c r="C1031" s="2" t="s">
        <v>91</v>
      </c>
      <c r="D1031">
        <v>0</v>
      </c>
      <c r="E1031">
        <v>59</v>
      </c>
      <c r="F1031" s="2" t="s">
        <v>0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135</v>
      </c>
    </row>
    <row r="1032" spans="1:12" x14ac:dyDescent="0.4">
      <c r="A1032" s="1">
        <v>43922</v>
      </c>
      <c r="B1032" s="5">
        <v>0</v>
      </c>
      <c r="C1032" s="2" t="s">
        <v>19</v>
      </c>
      <c r="D1032">
        <v>0</v>
      </c>
      <c r="E1032">
        <v>3918</v>
      </c>
      <c r="F1032" s="2" t="s">
        <v>0</v>
      </c>
      <c r="G1032">
        <v>382</v>
      </c>
      <c r="H1032">
        <v>67</v>
      </c>
      <c r="I1032">
        <v>0</v>
      </c>
      <c r="J1032">
        <v>0</v>
      </c>
      <c r="K1032">
        <v>116</v>
      </c>
      <c r="L1032" s="2" t="s">
        <v>167</v>
      </c>
    </row>
    <row r="1033" spans="1:12" x14ac:dyDescent="0.4">
      <c r="A1033" s="1">
        <v>43922</v>
      </c>
      <c r="B1033" s="5">
        <v>0</v>
      </c>
      <c r="C1033" s="2" t="s">
        <v>21</v>
      </c>
      <c r="D1033">
        <v>0</v>
      </c>
      <c r="E1033">
        <v>1282</v>
      </c>
      <c r="F1033" s="2" t="s">
        <v>0</v>
      </c>
      <c r="G1033">
        <v>145</v>
      </c>
      <c r="H1033">
        <v>26</v>
      </c>
      <c r="I1033">
        <v>25</v>
      </c>
      <c r="J1033">
        <v>70</v>
      </c>
      <c r="K1033">
        <v>40</v>
      </c>
      <c r="L1033" s="2" t="s">
        <v>507</v>
      </c>
    </row>
    <row r="1034" spans="1:12" x14ac:dyDescent="0.4">
      <c r="A1034" s="1">
        <v>43922</v>
      </c>
      <c r="B1034" s="5">
        <v>0.33333333333333331</v>
      </c>
      <c r="C1034" s="2" t="s">
        <v>43</v>
      </c>
      <c r="D1034">
        <v>0</v>
      </c>
      <c r="E1034">
        <v>125</v>
      </c>
      <c r="F1034" s="2" t="s">
        <v>0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449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2142</v>
      </c>
      <c r="F1035" s="2" t="s">
        <v>0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196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0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180</v>
      </c>
    </row>
    <row r="1037" spans="1:12" x14ac:dyDescent="0.4">
      <c r="A1037" s="1">
        <v>43922</v>
      </c>
      <c r="B1037" s="5"/>
      <c r="C1037" s="2" t="s">
        <v>231</v>
      </c>
      <c r="E1037">
        <v>18942</v>
      </c>
      <c r="F1037" s="2" t="s">
        <v>0</v>
      </c>
      <c r="G1037">
        <v>2398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23</v>
      </c>
      <c r="D1038">
        <v>0</v>
      </c>
      <c r="E1038">
        <v>592</v>
      </c>
      <c r="F1038" s="2" t="s">
        <v>0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185</v>
      </c>
    </row>
    <row r="1039" spans="1:12" x14ac:dyDescent="0.4">
      <c r="A1039" s="1">
        <v>43923</v>
      </c>
      <c r="B1039" s="5">
        <v>0.70833333333333337</v>
      </c>
      <c r="C1039" s="2" t="s">
        <v>100</v>
      </c>
      <c r="D1039">
        <v>0</v>
      </c>
      <c r="E1039">
        <v>20</v>
      </c>
      <c r="F1039" s="2" t="s">
        <v>0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158</v>
      </c>
    </row>
    <row r="1040" spans="1:12" x14ac:dyDescent="0.4">
      <c r="A1040" s="1">
        <v>43923</v>
      </c>
      <c r="B1040" s="5">
        <v>0.5</v>
      </c>
      <c r="C1040" s="2" t="s">
        <v>54</v>
      </c>
      <c r="D1040">
        <v>0</v>
      </c>
      <c r="E1040">
        <v>64</v>
      </c>
      <c r="F1040" s="2" t="s">
        <v>0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148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0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108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0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153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0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184</v>
      </c>
    </row>
    <row r="1044" spans="1:12" x14ac:dyDescent="0.4">
      <c r="A1044" s="1">
        <v>43923</v>
      </c>
      <c r="B1044" s="5">
        <v>0</v>
      </c>
      <c r="C1044" s="2" t="s">
        <v>28</v>
      </c>
      <c r="D1044">
        <v>0</v>
      </c>
      <c r="E1044">
        <v>550</v>
      </c>
      <c r="F1044" s="2" t="s">
        <v>0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509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13382</v>
      </c>
      <c r="E1045">
        <v>3354</v>
      </c>
      <c r="F1045" s="2" t="s">
        <v>0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504</v>
      </c>
    </row>
    <row r="1046" spans="1:12" x14ac:dyDescent="0.4">
      <c r="A1046" s="1">
        <v>43923</v>
      </c>
      <c r="B1046" s="5">
        <v>0</v>
      </c>
      <c r="C1046" s="2" t="s">
        <v>30</v>
      </c>
      <c r="D1046">
        <v>0</v>
      </c>
      <c r="E1046">
        <v>58</v>
      </c>
      <c r="F1046" s="2" t="s">
        <v>0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508</v>
      </c>
    </row>
    <row r="1047" spans="1:12" x14ac:dyDescent="0.4">
      <c r="A1047" s="1">
        <v>43923</v>
      </c>
      <c r="B1047" s="5">
        <v>0</v>
      </c>
      <c r="C1047" s="2" t="s">
        <v>119</v>
      </c>
      <c r="D1047">
        <v>0</v>
      </c>
      <c r="E1047">
        <v>622</v>
      </c>
      <c r="F1047" s="2" t="s">
        <v>0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511</v>
      </c>
    </row>
    <row r="1048" spans="1:12" x14ac:dyDescent="0.4">
      <c r="A1048" s="1">
        <v>43923</v>
      </c>
      <c r="B1048" s="5">
        <v>0</v>
      </c>
      <c r="C1048" s="2" t="s">
        <v>40</v>
      </c>
      <c r="D1048">
        <v>0</v>
      </c>
      <c r="E1048">
        <v>149</v>
      </c>
      <c r="F1048" s="2" t="s">
        <v>0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506</v>
      </c>
    </row>
    <row r="1049" spans="1:12" x14ac:dyDescent="0.4">
      <c r="A1049" s="1">
        <v>43923</v>
      </c>
      <c r="B1049" s="5">
        <v>0.45833333333333331</v>
      </c>
      <c r="C1049" s="2" t="s">
        <v>52</v>
      </c>
      <c r="D1049">
        <v>0</v>
      </c>
      <c r="E1049">
        <v>422</v>
      </c>
      <c r="F1049" s="2" t="s">
        <v>0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133</v>
      </c>
    </row>
    <row r="1050" spans="1:12" x14ac:dyDescent="0.4">
      <c r="A1050" s="1">
        <v>43923</v>
      </c>
      <c r="B1050" s="5">
        <v>0</v>
      </c>
      <c r="C1050" s="2" t="s">
        <v>31</v>
      </c>
      <c r="D1050">
        <v>0</v>
      </c>
      <c r="E1050">
        <v>430</v>
      </c>
      <c r="F1050" s="2" t="s">
        <v>0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415</v>
      </c>
    </row>
    <row r="1051" spans="1:12" x14ac:dyDescent="0.4">
      <c r="A1051" s="1">
        <v>43923</v>
      </c>
      <c r="B1051" s="5">
        <v>0</v>
      </c>
      <c r="C1051" s="2" t="s">
        <v>85</v>
      </c>
      <c r="D1051">
        <v>0</v>
      </c>
      <c r="E1051">
        <v>76</v>
      </c>
      <c r="F1051" s="2" t="s">
        <v>0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394</v>
      </c>
    </row>
    <row r="1052" spans="1:12" x14ac:dyDescent="0.4">
      <c r="A1052" s="1">
        <v>43923</v>
      </c>
      <c r="B1052" s="5">
        <v>0</v>
      </c>
      <c r="C1052" s="2" t="s">
        <v>95</v>
      </c>
      <c r="D1052">
        <v>0</v>
      </c>
      <c r="E1052">
        <v>51</v>
      </c>
      <c r="F1052" s="2" t="s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147</v>
      </c>
    </row>
    <row r="1053" spans="1:12" x14ac:dyDescent="0.4">
      <c r="A1053" s="1">
        <v>43923</v>
      </c>
      <c r="B1053" s="5">
        <v>0</v>
      </c>
      <c r="C1053" s="2" t="s">
        <v>35</v>
      </c>
      <c r="D1053">
        <v>0</v>
      </c>
      <c r="E1053">
        <v>455</v>
      </c>
      <c r="F1053" s="2" t="s">
        <v>0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90</v>
      </c>
    </row>
    <row r="1054" spans="1:12" x14ac:dyDescent="0.4">
      <c r="A1054" s="1">
        <v>43923</v>
      </c>
      <c r="B1054" s="5">
        <v>0</v>
      </c>
      <c r="C1054" s="2" t="s">
        <v>132</v>
      </c>
      <c r="D1054">
        <v>0</v>
      </c>
      <c r="E1054">
        <v>47</v>
      </c>
      <c r="F1054" s="2" t="s">
        <v>0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510</v>
      </c>
    </row>
    <row r="1055" spans="1:12" x14ac:dyDescent="0.4">
      <c r="A1055" s="1">
        <v>43923</v>
      </c>
      <c r="B1055" s="5">
        <v>0</v>
      </c>
      <c r="C1055" s="2" t="s">
        <v>64</v>
      </c>
      <c r="D1055">
        <v>0</v>
      </c>
      <c r="E1055">
        <v>227</v>
      </c>
      <c r="F1055" s="2" t="s">
        <v>0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450</v>
      </c>
    </row>
    <row r="1056" spans="1:12" x14ac:dyDescent="0.4">
      <c r="A1056" s="1">
        <v>43923</v>
      </c>
      <c r="B1056" s="5">
        <v>0</v>
      </c>
      <c r="C1056" s="2" t="s">
        <v>41</v>
      </c>
      <c r="D1056">
        <v>0</v>
      </c>
      <c r="E1056">
        <v>155</v>
      </c>
      <c r="F1056" s="2" t="s">
        <v>0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512</v>
      </c>
    </row>
    <row r="1057" spans="1:12" x14ac:dyDescent="0.4">
      <c r="A1057" s="1">
        <v>43923</v>
      </c>
      <c r="B1057" s="5">
        <v>0</v>
      </c>
      <c r="C1057" s="2" t="s">
        <v>110</v>
      </c>
      <c r="D1057">
        <v>0</v>
      </c>
      <c r="E1057">
        <v>180</v>
      </c>
      <c r="F1057" s="2" t="s">
        <v>0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121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0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505</v>
      </c>
    </row>
    <row r="1059" spans="1:12" x14ac:dyDescent="0.4">
      <c r="A1059" s="1">
        <v>43923</v>
      </c>
      <c r="B1059" s="5">
        <v>0.58333333333333337</v>
      </c>
      <c r="C1059" s="2" t="s">
        <v>91</v>
      </c>
      <c r="D1059">
        <v>0</v>
      </c>
      <c r="E1059">
        <v>60</v>
      </c>
      <c r="F1059" s="2" t="s">
        <v>0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135</v>
      </c>
    </row>
    <row r="1060" spans="1:12" x14ac:dyDescent="0.4">
      <c r="A1060" s="1">
        <v>43923</v>
      </c>
      <c r="B1060" s="5">
        <v>0</v>
      </c>
      <c r="C1060" s="2" t="s">
        <v>19</v>
      </c>
      <c r="D1060">
        <v>0</v>
      </c>
      <c r="E1060">
        <v>4052</v>
      </c>
      <c r="F1060" s="2" t="s">
        <v>0</v>
      </c>
      <c r="G1060">
        <v>373</v>
      </c>
      <c r="H1060">
        <v>68</v>
      </c>
      <c r="I1060">
        <v>0</v>
      </c>
      <c r="J1060">
        <v>0</v>
      </c>
      <c r="K1060">
        <v>135</v>
      </c>
      <c r="L1060" s="2" t="s">
        <v>167</v>
      </c>
    </row>
    <row r="1061" spans="1:12" x14ac:dyDescent="0.4">
      <c r="A1061" s="1">
        <v>43923</v>
      </c>
      <c r="B1061" s="5">
        <v>0</v>
      </c>
      <c r="C1061" s="2" t="s">
        <v>21</v>
      </c>
      <c r="D1061">
        <v>0</v>
      </c>
      <c r="E1061">
        <v>1334</v>
      </c>
      <c r="F1061" s="2" t="s">
        <v>0</v>
      </c>
      <c r="G1061">
        <v>145</v>
      </c>
      <c r="H1061">
        <v>28</v>
      </c>
      <c r="I1061">
        <v>24</v>
      </c>
      <c r="J1061">
        <v>88</v>
      </c>
      <c r="K1061">
        <v>47</v>
      </c>
      <c r="L1061" s="2" t="s">
        <v>507</v>
      </c>
    </row>
    <row r="1062" spans="1:12" x14ac:dyDescent="0.4">
      <c r="A1062" s="1">
        <v>43923</v>
      </c>
      <c r="B1062" s="5">
        <v>0.33333333333333331</v>
      </c>
      <c r="C1062" s="2" t="s">
        <v>43</v>
      </c>
      <c r="D1062">
        <v>0</v>
      </c>
      <c r="E1062">
        <v>131</v>
      </c>
      <c r="F1062" s="2" t="s">
        <v>0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449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2306</v>
      </c>
      <c r="F1063" s="2" t="s">
        <v>0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196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0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183</v>
      </c>
    </row>
    <row r="1065" spans="1:12" x14ac:dyDescent="0.4">
      <c r="A1065" s="1">
        <v>43923</v>
      </c>
      <c r="B1065" s="5"/>
      <c r="C1065" s="2" t="s">
        <v>231</v>
      </c>
      <c r="E1065">
        <v>20008</v>
      </c>
      <c r="F1065" s="2" t="s">
        <v>0</v>
      </c>
      <c r="G1065">
        <v>2398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23</v>
      </c>
      <c r="D1066">
        <v>0</v>
      </c>
      <c r="E1066">
        <v>626</v>
      </c>
      <c r="F1066" s="2" t="s">
        <v>0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187</v>
      </c>
    </row>
    <row r="1067" spans="1:12" x14ac:dyDescent="0.4">
      <c r="A1067" s="1">
        <v>43924</v>
      </c>
      <c r="B1067" s="5">
        <v>0.45833333333333331</v>
      </c>
      <c r="C1067" s="2" t="s">
        <v>100</v>
      </c>
      <c r="D1067">
        <v>0</v>
      </c>
      <c r="E1067">
        <v>20</v>
      </c>
      <c r="F1067" s="2" t="s">
        <v>0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158</v>
      </c>
    </row>
    <row r="1068" spans="1:12" x14ac:dyDescent="0.4">
      <c r="A1068" s="1">
        <v>43924</v>
      </c>
      <c r="B1068" s="5">
        <v>0.33333333333333331</v>
      </c>
      <c r="C1068" s="2" t="s">
        <v>54</v>
      </c>
      <c r="D1068">
        <v>0</v>
      </c>
      <c r="E1068">
        <v>65</v>
      </c>
      <c r="F1068" s="2" t="s">
        <v>0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148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0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108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0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153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0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186</v>
      </c>
    </row>
    <row r="1072" spans="1:12" x14ac:dyDescent="0.4">
      <c r="A1072" s="1">
        <v>43924</v>
      </c>
      <c r="B1072" s="5">
        <v>0</v>
      </c>
      <c r="C1072" s="2" t="s">
        <v>28</v>
      </c>
      <c r="D1072">
        <v>0</v>
      </c>
      <c r="E1072">
        <v>588</v>
      </c>
      <c r="F1072" s="2" t="s">
        <v>0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509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14225</v>
      </c>
      <c r="E1073">
        <v>3553</v>
      </c>
      <c r="F1073" s="2" t="s">
        <v>0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504</v>
      </c>
    </row>
    <row r="1074" spans="1:12" x14ac:dyDescent="0.4">
      <c r="A1074" s="1">
        <v>43924</v>
      </c>
      <c r="B1074" s="5">
        <v>0</v>
      </c>
      <c r="C1074" s="2" t="s">
        <v>30</v>
      </c>
      <c r="D1074">
        <v>0</v>
      </c>
      <c r="E1074">
        <v>59</v>
      </c>
      <c r="F1074" s="2" t="s">
        <v>0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508</v>
      </c>
    </row>
    <row r="1075" spans="1:12" x14ac:dyDescent="0.4">
      <c r="A1075" s="1">
        <v>43924</v>
      </c>
      <c r="B1075" s="5">
        <v>0</v>
      </c>
      <c r="C1075" s="2" t="s">
        <v>119</v>
      </c>
      <c r="D1075">
        <v>0</v>
      </c>
      <c r="E1075">
        <v>649</v>
      </c>
      <c r="F1075" s="2" t="s">
        <v>0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511</v>
      </c>
    </row>
    <row r="1076" spans="1:12" x14ac:dyDescent="0.4">
      <c r="A1076" s="1">
        <v>43924</v>
      </c>
      <c r="B1076" s="5">
        <v>0</v>
      </c>
      <c r="C1076" s="2" t="s">
        <v>40</v>
      </c>
      <c r="D1076">
        <v>0</v>
      </c>
      <c r="E1076">
        <v>149</v>
      </c>
      <c r="F1076" s="2" t="s">
        <v>0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506</v>
      </c>
    </row>
    <row r="1077" spans="1:12" x14ac:dyDescent="0.4">
      <c r="A1077" s="1">
        <v>43924</v>
      </c>
      <c r="B1077" s="5">
        <v>0.45833333333333331</v>
      </c>
      <c r="C1077" s="2" t="s">
        <v>52</v>
      </c>
      <c r="D1077">
        <v>0</v>
      </c>
      <c r="E1077">
        <v>449</v>
      </c>
      <c r="F1077" s="2" t="s">
        <v>0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133</v>
      </c>
    </row>
    <row r="1078" spans="1:12" x14ac:dyDescent="0.4">
      <c r="A1078" s="1">
        <v>43924</v>
      </c>
      <c r="B1078" s="5">
        <v>0</v>
      </c>
      <c r="C1078" s="2" t="s">
        <v>31</v>
      </c>
      <c r="D1078">
        <v>0</v>
      </c>
      <c r="E1078">
        <v>444</v>
      </c>
      <c r="F1078" s="2" t="s">
        <v>0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415</v>
      </c>
    </row>
    <row r="1079" spans="1:12" x14ac:dyDescent="0.4">
      <c r="A1079" s="1">
        <v>43924</v>
      </c>
      <c r="B1079" s="5">
        <v>0</v>
      </c>
      <c r="C1079" s="2" t="s">
        <v>85</v>
      </c>
      <c r="D1079">
        <v>0</v>
      </c>
      <c r="E1079">
        <v>79</v>
      </c>
      <c r="F1079" s="2" t="s">
        <v>0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394</v>
      </c>
    </row>
    <row r="1080" spans="1:12" x14ac:dyDescent="0.4">
      <c r="A1080" s="1">
        <v>43924</v>
      </c>
      <c r="B1080" s="5">
        <v>0</v>
      </c>
      <c r="C1080" s="2" t="s">
        <v>95</v>
      </c>
      <c r="D1080">
        <v>0</v>
      </c>
      <c r="E1080">
        <v>56</v>
      </c>
      <c r="F1080" s="2" t="s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147</v>
      </c>
    </row>
    <row r="1081" spans="1:12" x14ac:dyDescent="0.4">
      <c r="A1081" s="1">
        <v>43924</v>
      </c>
      <c r="B1081" s="5">
        <v>0</v>
      </c>
      <c r="C1081" s="2" t="s">
        <v>35</v>
      </c>
      <c r="D1081">
        <v>0</v>
      </c>
      <c r="E1081">
        <v>480</v>
      </c>
      <c r="F1081" s="2" t="s">
        <v>0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90</v>
      </c>
    </row>
    <row r="1082" spans="1:12" x14ac:dyDescent="0.4">
      <c r="A1082" s="1">
        <v>43924</v>
      </c>
      <c r="B1082" s="5">
        <v>0</v>
      </c>
      <c r="C1082" s="2" t="s">
        <v>132</v>
      </c>
      <c r="D1082">
        <v>0</v>
      </c>
      <c r="E1082">
        <v>47</v>
      </c>
      <c r="F1082" s="2" t="s">
        <v>0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510</v>
      </c>
    </row>
    <row r="1083" spans="1:12" x14ac:dyDescent="0.4">
      <c r="A1083" s="1">
        <v>43924</v>
      </c>
      <c r="B1083" s="5">
        <v>0</v>
      </c>
      <c r="C1083" s="2" t="s">
        <v>64</v>
      </c>
      <c r="D1083">
        <v>0</v>
      </c>
      <c r="E1083">
        <v>237</v>
      </c>
      <c r="F1083" s="2" t="s">
        <v>0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450</v>
      </c>
    </row>
    <row r="1084" spans="1:12" x14ac:dyDescent="0.4">
      <c r="A1084" s="1">
        <v>43924</v>
      </c>
      <c r="B1084" s="5">
        <v>0</v>
      </c>
      <c r="C1084" s="2" t="s">
        <v>41</v>
      </c>
      <c r="D1084">
        <v>0</v>
      </c>
      <c r="E1084">
        <v>165</v>
      </c>
      <c r="F1084" s="2" t="s">
        <v>0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512</v>
      </c>
    </row>
    <row r="1085" spans="1:12" x14ac:dyDescent="0.4">
      <c r="A1085" s="1">
        <v>43924</v>
      </c>
      <c r="B1085" s="5">
        <v>0</v>
      </c>
      <c r="C1085" s="2" t="s">
        <v>110</v>
      </c>
      <c r="D1085">
        <v>0</v>
      </c>
      <c r="E1085">
        <v>199</v>
      </c>
      <c r="F1085" s="2" t="s">
        <v>0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121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0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505</v>
      </c>
    </row>
    <row r="1087" spans="1:12" x14ac:dyDescent="0.4">
      <c r="A1087" s="1">
        <v>43924</v>
      </c>
      <c r="B1087" s="5">
        <v>0.58333333333333337</v>
      </c>
      <c r="C1087" s="2" t="s">
        <v>91</v>
      </c>
      <c r="D1087">
        <v>0</v>
      </c>
      <c r="E1087">
        <v>62</v>
      </c>
      <c r="F1087" s="2" t="s">
        <v>0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135</v>
      </c>
    </row>
    <row r="1088" spans="1:12" x14ac:dyDescent="0.4">
      <c r="A1088" s="1">
        <v>43924</v>
      </c>
      <c r="B1088" s="5">
        <v>0</v>
      </c>
      <c r="C1088" s="2" t="s">
        <v>19</v>
      </c>
      <c r="D1088">
        <v>0</v>
      </c>
      <c r="E1088">
        <v>4188</v>
      </c>
      <c r="F1088" s="2" t="s">
        <v>0</v>
      </c>
      <c r="G1088">
        <v>365</v>
      </c>
      <c r="H1088">
        <v>66</v>
      </c>
      <c r="I1088">
        <v>0</v>
      </c>
      <c r="J1088">
        <v>0</v>
      </c>
      <c r="K1088">
        <v>153</v>
      </c>
      <c r="L1088" s="2" t="s">
        <v>167</v>
      </c>
    </row>
    <row r="1089" spans="1:12" x14ac:dyDescent="0.4">
      <c r="A1089" s="1">
        <v>43924</v>
      </c>
      <c r="B1089" s="5">
        <v>0</v>
      </c>
      <c r="C1089" s="2" t="s">
        <v>21</v>
      </c>
      <c r="D1089">
        <v>0</v>
      </c>
      <c r="E1089">
        <v>1383</v>
      </c>
      <c r="F1089" s="2" t="s">
        <v>0</v>
      </c>
      <c r="G1089">
        <v>145</v>
      </c>
      <c r="H1089">
        <v>26</v>
      </c>
      <c r="I1089">
        <v>23</v>
      </c>
      <c r="J1089">
        <v>91</v>
      </c>
      <c r="K1089">
        <v>51</v>
      </c>
      <c r="L1089" s="2" t="s">
        <v>507</v>
      </c>
    </row>
    <row r="1090" spans="1:12" x14ac:dyDescent="0.4">
      <c r="A1090" s="1">
        <v>43924</v>
      </c>
      <c r="B1090" s="5">
        <v>0.33333333333333331</v>
      </c>
      <c r="C1090" s="2" t="s">
        <v>43</v>
      </c>
      <c r="D1090">
        <v>0</v>
      </c>
      <c r="E1090">
        <v>138</v>
      </c>
      <c r="F1090" s="2" t="s">
        <v>0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449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2434</v>
      </c>
      <c r="F1091" s="2" t="s">
        <v>0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196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0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183</v>
      </c>
    </row>
    <row r="1093" spans="1:12" x14ac:dyDescent="0.4">
      <c r="A1093" s="1">
        <v>43924</v>
      </c>
      <c r="B1093" s="5"/>
      <c r="C1093" s="2" t="s">
        <v>231</v>
      </c>
      <c r="E1093">
        <v>20975</v>
      </c>
      <c r="F1093" s="2" t="s">
        <v>0</v>
      </c>
      <c r="G1093">
        <v>2381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23</v>
      </c>
      <c r="E1094">
        <v>660</v>
      </c>
      <c r="F1094" s="2" t="s">
        <v>0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100</v>
      </c>
      <c r="D1095">
        <v>0</v>
      </c>
      <c r="E1095">
        <v>21</v>
      </c>
      <c r="F1095" s="2" t="s">
        <v>0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158</v>
      </c>
    </row>
    <row r="1096" spans="1:12" x14ac:dyDescent="0.4">
      <c r="A1096" s="1">
        <v>43925</v>
      </c>
      <c r="B1096" s="5">
        <v>0.54166666666666663</v>
      </c>
      <c r="C1096" s="2" t="s">
        <v>54</v>
      </c>
      <c r="D1096">
        <v>0</v>
      </c>
      <c r="E1096">
        <v>66</v>
      </c>
      <c r="F1096" s="2" t="s">
        <v>0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148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0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108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0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153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0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189</v>
      </c>
    </row>
    <row r="1100" spans="1:12" x14ac:dyDescent="0.4">
      <c r="A1100" s="1">
        <v>43925</v>
      </c>
      <c r="B1100" s="5">
        <v>0</v>
      </c>
      <c r="C1100" s="2" t="s">
        <v>28</v>
      </c>
      <c r="D1100">
        <v>0</v>
      </c>
      <c r="E1100">
        <v>638</v>
      </c>
      <c r="F1100" s="2" t="s">
        <v>0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509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14797</v>
      </c>
      <c r="E1101">
        <v>3685</v>
      </c>
      <c r="F1101" s="2" t="s">
        <v>0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504</v>
      </c>
    </row>
    <row r="1102" spans="1:12" x14ac:dyDescent="0.4">
      <c r="A1102" s="1">
        <v>43925</v>
      </c>
      <c r="B1102" s="5">
        <v>0</v>
      </c>
      <c r="C1102" s="2" t="s">
        <v>30</v>
      </c>
      <c r="D1102">
        <v>0</v>
      </c>
      <c r="E1102">
        <v>61</v>
      </c>
      <c r="F1102" s="2" t="s">
        <v>0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508</v>
      </c>
    </row>
    <row r="1103" spans="1:12" x14ac:dyDescent="0.4">
      <c r="A1103" s="1">
        <v>43925</v>
      </c>
      <c r="B1103" s="5">
        <v>0</v>
      </c>
      <c r="C1103" s="2" t="s">
        <v>119</v>
      </c>
      <c r="D1103">
        <v>0</v>
      </c>
      <c r="E1103">
        <v>657</v>
      </c>
      <c r="F1103" s="2" t="s">
        <v>0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511</v>
      </c>
    </row>
    <row r="1104" spans="1:12" x14ac:dyDescent="0.4">
      <c r="A1104" s="1">
        <v>43925</v>
      </c>
      <c r="B1104" s="5">
        <v>0</v>
      </c>
      <c r="C1104" s="2" t="s">
        <v>40</v>
      </c>
      <c r="D1104">
        <v>0</v>
      </c>
      <c r="E1104">
        <v>154</v>
      </c>
      <c r="F1104" s="2" t="s">
        <v>0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506</v>
      </c>
    </row>
    <row r="1105" spans="1:12" x14ac:dyDescent="0.4">
      <c r="A1105" s="1">
        <v>43925</v>
      </c>
      <c r="B1105" s="5">
        <v>0.45833333333333331</v>
      </c>
      <c r="C1105" s="2" t="s">
        <v>52</v>
      </c>
      <c r="D1105">
        <v>0</v>
      </c>
      <c r="E1105">
        <v>469</v>
      </c>
      <c r="F1105" s="2" t="s">
        <v>0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133</v>
      </c>
    </row>
    <row r="1106" spans="1:12" x14ac:dyDescent="0.4">
      <c r="A1106" s="1">
        <v>43925</v>
      </c>
      <c r="B1106" s="5">
        <v>0</v>
      </c>
      <c r="C1106" s="2" t="s">
        <v>31</v>
      </c>
      <c r="D1106">
        <v>0</v>
      </c>
      <c r="E1106">
        <v>452</v>
      </c>
      <c r="F1106" s="2" t="s">
        <v>0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415</v>
      </c>
    </row>
    <row r="1107" spans="1:12" x14ac:dyDescent="0.4">
      <c r="A1107" s="1">
        <v>43925</v>
      </c>
      <c r="B1107" s="5">
        <v>0</v>
      </c>
      <c r="C1107" s="2" t="s">
        <v>85</v>
      </c>
      <c r="D1107">
        <v>0</v>
      </c>
      <c r="E1107">
        <v>80</v>
      </c>
      <c r="F1107" s="2" t="s">
        <v>0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394</v>
      </c>
    </row>
    <row r="1108" spans="1:12" x14ac:dyDescent="0.4">
      <c r="A1108" s="1">
        <v>43925</v>
      </c>
      <c r="B1108" s="5"/>
      <c r="C1108" s="2" t="s">
        <v>95</v>
      </c>
      <c r="E1108">
        <v>57</v>
      </c>
      <c r="F1108" s="2" t="s">
        <v>0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35</v>
      </c>
      <c r="D1109">
        <v>0</v>
      </c>
      <c r="E1109">
        <v>504</v>
      </c>
      <c r="F1109" s="2" t="s">
        <v>0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90</v>
      </c>
    </row>
    <row r="1110" spans="1:12" x14ac:dyDescent="0.4">
      <c r="A1110" s="1">
        <v>43925</v>
      </c>
      <c r="B1110" s="5">
        <v>0</v>
      </c>
      <c r="C1110" s="2" t="s">
        <v>132</v>
      </c>
      <c r="D1110">
        <v>0</v>
      </c>
      <c r="E1110">
        <v>47</v>
      </c>
      <c r="F1110" s="2" t="s">
        <v>0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510</v>
      </c>
    </row>
    <row r="1111" spans="1:12" x14ac:dyDescent="0.4">
      <c r="A1111" s="1">
        <v>43925</v>
      </c>
      <c r="B1111" s="5">
        <v>0</v>
      </c>
      <c r="C1111" s="2" t="s">
        <v>64</v>
      </c>
      <c r="D1111">
        <v>0</v>
      </c>
      <c r="E1111">
        <v>250</v>
      </c>
      <c r="F1111" s="2" t="s">
        <v>0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450</v>
      </c>
    </row>
    <row r="1112" spans="1:12" x14ac:dyDescent="0.4">
      <c r="A1112" s="1">
        <v>43925</v>
      </c>
      <c r="B1112" s="5">
        <v>0</v>
      </c>
      <c r="C1112" s="2" t="s">
        <v>41</v>
      </c>
      <c r="D1112">
        <v>0</v>
      </c>
      <c r="E1112">
        <v>168</v>
      </c>
      <c r="F1112" s="2" t="s">
        <v>0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512</v>
      </c>
    </row>
    <row r="1113" spans="1:12" x14ac:dyDescent="0.4">
      <c r="A1113" s="1">
        <v>43925</v>
      </c>
      <c r="B1113" s="5">
        <v>0</v>
      </c>
      <c r="C1113" s="2" t="s">
        <v>110</v>
      </c>
      <c r="D1113">
        <v>0</v>
      </c>
      <c r="E1113">
        <v>209</v>
      </c>
      <c r="F1113" s="2" t="s">
        <v>0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121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0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505</v>
      </c>
    </row>
    <row r="1115" spans="1:12" x14ac:dyDescent="0.4">
      <c r="A1115" s="1">
        <v>43925</v>
      </c>
      <c r="B1115" s="5">
        <v>0.70833333333333337</v>
      </c>
      <c r="C1115" s="2" t="s">
        <v>91</v>
      </c>
      <c r="D1115">
        <v>0</v>
      </c>
      <c r="E1115">
        <v>66</v>
      </c>
      <c r="F1115" s="2" t="s">
        <v>0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135</v>
      </c>
    </row>
    <row r="1116" spans="1:12" x14ac:dyDescent="0.4">
      <c r="A1116" s="1">
        <v>43925</v>
      </c>
      <c r="B1116" s="5">
        <v>0</v>
      </c>
      <c r="C1116" s="2" t="s">
        <v>19</v>
      </c>
      <c r="D1116">
        <v>0</v>
      </c>
      <c r="E1116">
        <v>4260</v>
      </c>
      <c r="F1116" s="2" t="s">
        <v>0</v>
      </c>
      <c r="G1116">
        <v>365</v>
      </c>
      <c r="H1116">
        <v>66</v>
      </c>
      <c r="I1116">
        <v>0</v>
      </c>
      <c r="J1116">
        <v>0</v>
      </c>
      <c r="K1116">
        <v>164</v>
      </c>
      <c r="L1116" s="2" t="s">
        <v>167</v>
      </c>
    </row>
    <row r="1117" spans="1:12" x14ac:dyDescent="0.4">
      <c r="A1117" s="1">
        <v>43925</v>
      </c>
      <c r="B1117" s="5">
        <v>0</v>
      </c>
      <c r="C1117" s="2" t="s">
        <v>21</v>
      </c>
      <c r="D1117">
        <v>0</v>
      </c>
      <c r="E1117">
        <v>1416</v>
      </c>
      <c r="F1117" s="2" t="s">
        <v>0</v>
      </c>
      <c r="G1117">
        <v>148</v>
      </c>
      <c r="H1117">
        <v>28</v>
      </c>
      <c r="I1117">
        <v>23</v>
      </c>
      <c r="J1117">
        <v>95</v>
      </c>
      <c r="K1117">
        <v>53</v>
      </c>
      <c r="L1117" s="2" t="s">
        <v>507</v>
      </c>
    </row>
    <row r="1118" spans="1:12" x14ac:dyDescent="0.4">
      <c r="A1118" s="1">
        <v>43925</v>
      </c>
      <c r="B1118" s="5">
        <v>0.33333333333333331</v>
      </c>
      <c r="C1118" s="2" t="s">
        <v>43</v>
      </c>
      <c r="D1118">
        <v>0</v>
      </c>
      <c r="E1118">
        <v>146</v>
      </c>
      <c r="F1118" s="2" t="s">
        <v>0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449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2467</v>
      </c>
      <c r="F1119" s="2" t="s">
        <v>0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196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0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188</v>
      </c>
    </row>
    <row r="1121" spans="1:12" x14ac:dyDescent="0.4">
      <c r="A1121" s="1">
        <v>43925</v>
      </c>
      <c r="B1121" s="5"/>
      <c r="C1121" s="2" t="s">
        <v>231</v>
      </c>
      <c r="E1121">
        <v>21581</v>
      </c>
      <c r="F1121" s="2" t="s">
        <v>0</v>
      </c>
      <c r="G1121">
        <v>2363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23</v>
      </c>
      <c r="E1122">
        <v>693</v>
      </c>
      <c r="F1122" s="2" t="s">
        <v>0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100</v>
      </c>
      <c r="E1123">
        <v>21</v>
      </c>
      <c r="F1123" s="2" t="s">
        <v>0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54</v>
      </c>
      <c r="D1124">
        <v>0</v>
      </c>
      <c r="E1124">
        <v>67</v>
      </c>
      <c r="F1124" s="2" t="s">
        <v>0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148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0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108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0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153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0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190</v>
      </c>
    </row>
    <row r="1128" spans="1:12" x14ac:dyDescent="0.4">
      <c r="A1128" s="1">
        <v>43926</v>
      </c>
      <c r="B1128" s="5">
        <v>0</v>
      </c>
      <c r="C1128" s="2" t="s">
        <v>28</v>
      </c>
      <c r="D1128">
        <v>0</v>
      </c>
      <c r="E1128">
        <v>669</v>
      </c>
      <c r="F1128" s="2" t="s">
        <v>0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509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15091</v>
      </c>
      <c r="E1129">
        <v>3750</v>
      </c>
      <c r="F1129" s="2" t="s">
        <v>0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504</v>
      </c>
    </row>
    <row r="1130" spans="1:12" x14ac:dyDescent="0.4">
      <c r="A1130" s="1">
        <v>43926</v>
      </c>
      <c r="B1130" s="5">
        <v>0</v>
      </c>
      <c r="C1130" s="2" t="s">
        <v>30</v>
      </c>
      <c r="D1130">
        <v>0</v>
      </c>
      <c r="E1130">
        <v>63</v>
      </c>
      <c r="F1130" s="2" t="s">
        <v>0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508</v>
      </c>
    </row>
    <row r="1131" spans="1:12" x14ac:dyDescent="0.4">
      <c r="A1131" s="1">
        <v>43926</v>
      </c>
      <c r="B1131" s="5">
        <v>0</v>
      </c>
      <c r="C1131" s="2" t="s">
        <v>119</v>
      </c>
      <c r="D1131">
        <v>0</v>
      </c>
      <c r="E1131">
        <v>668</v>
      </c>
      <c r="F1131" s="2" t="s">
        <v>0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511</v>
      </c>
    </row>
    <row r="1132" spans="1:12" x14ac:dyDescent="0.4">
      <c r="A1132" s="1">
        <v>43926</v>
      </c>
      <c r="B1132" s="5">
        <v>0</v>
      </c>
      <c r="C1132" s="2" t="s">
        <v>40</v>
      </c>
      <c r="D1132">
        <v>0</v>
      </c>
      <c r="E1132">
        <v>160</v>
      </c>
      <c r="F1132" s="2" t="s">
        <v>0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506</v>
      </c>
    </row>
    <row r="1133" spans="1:12" x14ac:dyDescent="0.4">
      <c r="A1133" s="1">
        <v>43926</v>
      </c>
      <c r="B1133" s="5">
        <v>0.45833333333333331</v>
      </c>
      <c r="C1133" s="2" t="s">
        <v>52</v>
      </c>
      <c r="D1133">
        <v>0</v>
      </c>
      <c r="E1133">
        <v>478</v>
      </c>
      <c r="F1133" s="2" t="s">
        <v>0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133</v>
      </c>
    </row>
    <row r="1134" spans="1:12" x14ac:dyDescent="0.4">
      <c r="A1134" s="1">
        <v>43926</v>
      </c>
      <c r="B1134" s="5">
        <v>0</v>
      </c>
      <c r="C1134" s="2" t="s">
        <v>31</v>
      </c>
      <c r="D1134">
        <v>0</v>
      </c>
      <c r="E1134">
        <v>463</v>
      </c>
      <c r="F1134" s="2" t="s">
        <v>0</v>
      </c>
      <c r="G1134">
        <v>58</v>
      </c>
      <c r="H1134">
        <v>12</v>
      </c>
      <c r="I1134">
        <v>8</v>
      </c>
      <c r="J1134">
        <v>0</v>
      </c>
      <c r="K1134">
        <v>30</v>
      </c>
      <c r="L1134" s="2" t="s">
        <v>415</v>
      </c>
    </row>
    <row r="1135" spans="1:12" x14ac:dyDescent="0.4">
      <c r="A1135" s="1">
        <v>43926</v>
      </c>
      <c r="B1135" s="5">
        <v>0</v>
      </c>
      <c r="C1135" s="2" t="s">
        <v>85</v>
      </c>
      <c r="D1135">
        <v>0</v>
      </c>
      <c r="E1135">
        <v>80</v>
      </c>
      <c r="F1135" s="2" t="s">
        <v>0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394</v>
      </c>
    </row>
    <row r="1136" spans="1:12" x14ac:dyDescent="0.4">
      <c r="A1136" s="1">
        <v>43926</v>
      </c>
      <c r="B1136" s="5"/>
      <c r="C1136" s="2" t="s">
        <v>95</v>
      </c>
      <c r="E1136">
        <v>59</v>
      </c>
      <c r="F1136" s="2" t="s">
        <v>0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35</v>
      </c>
      <c r="D1137">
        <v>0</v>
      </c>
      <c r="E1137">
        <v>515</v>
      </c>
      <c r="F1137" s="2" t="s">
        <v>0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90</v>
      </c>
    </row>
    <row r="1138" spans="1:12" x14ac:dyDescent="0.4">
      <c r="A1138" s="1">
        <v>43926</v>
      </c>
      <c r="B1138" s="5">
        <v>0</v>
      </c>
      <c r="C1138" s="2" t="s">
        <v>132</v>
      </c>
      <c r="D1138">
        <v>0</v>
      </c>
      <c r="E1138">
        <v>49</v>
      </c>
      <c r="F1138" s="2" t="s">
        <v>0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510</v>
      </c>
    </row>
    <row r="1139" spans="1:12" x14ac:dyDescent="0.4">
      <c r="A1139" s="1">
        <v>43926</v>
      </c>
      <c r="B1139" s="5">
        <v>0</v>
      </c>
      <c r="C1139" s="2" t="s">
        <v>64</v>
      </c>
      <c r="D1139">
        <v>0</v>
      </c>
      <c r="E1139">
        <v>258</v>
      </c>
      <c r="F1139" s="2" t="s">
        <v>0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450</v>
      </c>
    </row>
    <row r="1140" spans="1:12" x14ac:dyDescent="0.4">
      <c r="A1140" s="1">
        <v>43926</v>
      </c>
      <c r="B1140" s="5">
        <v>0</v>
      </c>
      <c r="C1140" s="2" t="s">
        <v>41</v>
      </c>
      <c r="D1140">
        <v>0</v>
      </c>
      <c r="E1140">
        <v>170</v>
      </c>
      <c r="F1140" s="2" t="s">
        <v>0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512</v>
      </c>
    </row>
    <row r="1141" spans="1:12" x14ac:dyDescent="0.4">
      <c r="A1141" s="1">
        <v>43926</v>
      </c>
      <c r="B1141" s="5">
        <v>0</v>
      </c>
      <c r="C1141" s="2" t="s">
        <v>110</v>
      </c>
      <c r="D1141">
        <v>0</v>
      </c>
      <c r="E1141">
        <v>214</v>
      </c>
      <c r="F1141" s="2" t="s">
        <v>0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121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0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505</v>
      </c>
    </row>
    <row r="1143" spans="1:12" x14ac:dyDescent="0.4">
      <c r="A1143" s="1">
        <v>43926</v>
      </c>
      <c r="B1143" s="5">
        <v>0.70833333333333337</v>
      </c>
      <c r="C1143" s="2" t="s">
        <v>91</v>
      </c>
      <c r="D1143">
        <v>0</v>
      </c>
      <c r="E1143">
        <v>67</v>
      </c>
      <c r="F1143" s="2" t="s">
        <v>0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135</v>
      </c>
    </row>
    <row r="1144" spans="1:12" x14ac:dyDescent="0.4">
      <c r="A1144" s="1">
        <v>43926</v>
      </c>
      <c r="B1144" s="5">
        <v>0</v>
      </c>
      <c r="C1144" s="2" t="s">
        <v>19</v>
      </c>
      <c r="D1144">
        <v>0</v>
      </c>
      <c r="E1144">
        <v>4299</v>
      </c>
      <c r="F1144" s="2" t="s">
        <v>0</v>
      </c>
      <c r="G1144">
        <v>376</v>
      </c>
      <c r="H1144">
        <v>65</v>
      </c>
      <c r="I1144">
        <v>0</v>
      </c>
      <c r="J1144">
        <v>0</v>
      </c>
      <c r="K1144">
        <v>176</v>
      </c>
      <c r="L1144" s="2" t="s">
        <v>167</v>
      </c>
    </row>
    <row r="1145" spans="1:12" x14ac:dyDescent="0.4">
      <c r="A1145" s="1">
        <v>43926</v>
      </c>
      <c r="B1145" s="5">
        <v>0</v>
      </c>
      <c r="C1145" s="2" t="s">
        <v>21</v>
      </c>
      <c r="D1145">
        <v>0</v>
      </c>
      <c r="E1145">
        <v>1431</v>
      </c>
      <c r="F1145" s="2" t="s">
        <v>0</v>
      </c>
      <c r="G1145">
        <v>145</v>
      </c>
      <c r="H1145">
        <v>26</v>
      </c>
      <c r="I1145">
        <v>23</v>
      </c>
      <c r="J1145">
        <v>0</v>
      </c>
      <c r="K1145">
        <v>57</v>
      </c>
      <c r="L1145" s="2" t="s">
        <v>507</v>
      </c>
    </row>
    <row r="1146" spans="1:12" x14ac:dyDescent="0.4">
      <c r="A1146" s="1">
        <v>43926</v>
      </c>
      <c r="B1146" s="5">
        <v>0.33333333333333331</v>
      </c>
      <c r="C1146" s="2" t="s">
        <v>43</v>
      </c>
      <c r="D1146">
        <v>0</v>
      </c>
      <c r="E1146">
        <v>146</v>
      </c>
      <c r="F1146" s="2" t="s">
        <v>0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449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2497</v>
      </c>
      <c r="F1147" s="2" t="s">
        <v>0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196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0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191</v>
      </c>
    </row>
    <row r="1149" spans="1:12" x14ac:dyDescent="0.4">
      <c r="A1149" s="1">
        <v>43926</v>
      </c>
      <c r="B1149" s="5"/>
      <c r="C1149" s="2" t="s">
        <v>231</v>
      </c>
      <c r="E1149">
        <v>21998</v>
      </c>
      <c r="F1149" s="2" t="s">
        <v>0</v>
      </c>
      <c r="G1149">
        <v>2340</v>
      </c>
      <c r="K1149">
        <v>809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23</v>
      </c>
      <c r="D1150">
        <v>0</v>
      </c>
      <c r="E1150">
        <v>727</v>
      </c>
      <c r="F1150" s="2" t="s">
        <v>0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193</v>
      </c>
    </row>
    <row r="1151" spans="1:12" x14ac:dyDescent="0.4">
      <c r="A1151" s="1">
        <v>43927</v>
      </c>
      <c r="B1151" s="5">
        <v>0.45833333333333331</v>
      </c>
      <c r="C1151" s="2" t="s">
        <v>100</v>
      </c>
      <c r="D1151">
        <v>0</v>
      </c>
      <c r="E1151">
        <v>21</v>
      </c>
      <c r="F1151" s="2" t="s">
        <v>0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158</v>
      </c>
    </row>
    <row r="1152" spans="1:12" x14ac:dyDescent="0.4">
      <c r="A1152" s="1">
        <v>43927</v>
      </c>
      <c r="B1152" s="5">
        <v>0.33333333333333331</v>
      </c>
      <c r="C1152" s="2" t="s">
        <v>54</v>
      </c>
      <c r="D1152">
        <v>0</v>
      </c>
      <c r="E1152">
        <v>69</v>
      </c>
      <c r="F1152" s="2" t="s">
        <v>0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148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0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108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0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153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0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192</v>
      </c>
    </row>
    <row r="1156" spans="1:12" x14ac:dyDescent="0.4">
      <c r="A1156" s="1">
        <v>43927</v>
      </c>
      <c r="B1156" s="5">
        <v>0</v>
      </c>
      <c r="C1156" s="2" t="s">
        <v>28</v>
      </c>
      <c r="D1156">
        <v>0</v>
      </c>
      <c r="E1156">
        <v>689</v>
      </c>
      <c r="F1156" s="2" t="s">
        <v>0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509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15712</v>
      </c>
      <c r="E1157">
        <v>3869</v>
      </c>
      <c r="F1157" s="2" t="s">
        <v>0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504</v>
      </c>
    </row>
    <row r="1158" spans="1:12" x14ac:dyDescent="0.4">
      <c r="A1158" s="1">
        <v>43927</v>
      </c>
      <c r="B1158" s="5">
        <v>0</v>
      </c>
      <c r="C1158" s="2" t="s">
        <v>30</v>
      </c>
      <c r="D1158">
        <v>0</v>
      </c>
      <c r="E1158">
        <v>63</v>
      </c>
      <c r="F1158" s="2" t="s">
        <v>0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508</v>
      </c>
    </row>
    <row r="1159" spans="1:12" x14ac:dyDescent="0.4">
      <c r="A1159" s="1">
        <v>43927</v>
      </c>
      <c r="B1159" s="5">
        <v>0</v>
      </c>
      <c r="C1159" s="2" t="s">
        <v>119</v>
      </c>
      <c r="D1159">
        <v>0</v>
      </c>
      <c r="E1159">
        <v>679</v>
      </c>
      <c r="F1159" s="2" t="s">
        <v>0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511</v>
      </c>
    </row>
    <row r="1160" spans="1:12" x14ac:dyDescent="0.4">
      <c r="A1160" s="1">
        <v>43927</v>
      </c>
      <c r="B1160" s="5">
        <v>0</v>
      </c>
      <c r="C1160" s="2" t="s">
        <v>40</v>
      </c>
      <c r="D1160">
        <v>0</v>
      </c>
      <c r="E1160">
        <v>164</v>
      </c>
      <c r="F1160" s="2" t="s">
        <v>0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506</v>
      </c>
    </row>
    <row r="1161" spans="1:12" x14ac:dyDescent="0.4">
      <c r="A1161" s="1">
        <v>43927</v>
      </c>
      <c r="B1161" s="5">
        <v>0.45833333333333331</v>
      </c>
      <c r="C1161" s="2" t="s">
        <v>52</v>
      </c>
      <c r="D1161">
        <v>0</v>
      </c>
      <c r="E1161">
        <v>497</v>
      </c>
      <c r="F1161" s="2" t="s">
        <v>0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133</v>
      </c>
    </row>
    <row r="1162" spans="1:12" x14ac:dyDescent="0.4">
      <c r="A1162" s="1">
        <v>43927</v>
      </c>
      <c r="B1162" s="5">
        <v>0</v>
      </c>
      <c r="C1162" s="2" t="s">
        <v>31</v>
      </c>
      <c r="D1162">
        <v>0</v>
      </c>
      <c r="E1162">
        <v>485</v>
      </c>
      <c r="F1162" s="2" t="s">
        <v>0</v>
      </c>
      <c r="G1162">
        <v>59</v>
      </c>
      <c r="H1162">
        <v>10</v>
      </c>
      <c r="I1162">
        <v>8</v>
      </c>
      <c r="J1162">
        <v>0</v>
      </c>
      <c r="K1162">
        <v>34</v>
      </c>
      <c r="L1162" s="2" t="s">
        <v>415</v>
      </c>
    </row>
    <row r="1163" spans="1:12" x14ac:dyDescent="0.4">
      <c r="A1163" s="1">
        <v>43927</v>
      </c>
      <c r="B1163" s="5">
        <v>0</v>
      </c>
      <c r="C1163" s="2" t="s">
        <v>85</v>
      </c>
      <c r="D1163">
        <v>0</v>
      </c>
      <c r="E1163">
        <v>86</v>
      </c>
      <c r="F1163" s="2" t="s">
        <v>0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394</v>
      </c>
    </row>
    <row r="1164" spans="1:12" x14ac:dyDescent="0.4">
      <c r="A1164" s="1">
        <v>43927</v>
      </c>
      <c r="B1164" s="5">
        <v>0.625</v>
      </c>
      <c r="C1164" s="2" t="s">
        <v>95</v>
      </c>
      <c r="D1164">
        <v>0</v>
      </c>
      <c r="E1164">
        <v>60</v>
      </c>
      <c r="F1164" s="2" t="s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147</v>
      </c>
    </row>
    <row r="1165" spans="1:12" x14ac:dyDescent="0.4">
      <c r="A1165" s="1">
        <v>43927</v>
      </c>
      <c r="B1165" s="5">
        <v>0</v>
      </c>
      <c r="C1165" s="2" t="s">
        <v>35</v>
      </c>
      <c r="D1165">
        <v>0</v>
      </c>
      <c r="E1165">
        <v>532</v>
      </c>
      <c r="F1165" s="2" t="s">
        <v>0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90</v>
      </c>
    </row>
    <row r="1166" spans="1:12" x14ac:dyDescent="0.4">
      <c r="A1166" s="1">
        <v>43927</v>
      </c>
      <c r="B1166" s="5">
        <v>0</v>
      </c>
      <c r="C1166" s="2" t="s">
        <v>132</v>
      </c>
      <c r="D1166">
        <v>0</v>
      </c>
      <c r="E1166">
        <v>50</v>
      </c>
      <c r="F1166" s="2" t="s">
        <v>0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510</v>
      </c>
    </row>
    <row r="1167" spans="1:12" x14ac:dyDescent="0.4">
      <c r="A1167" s="1">
        <v>43927</v>
      </c>
      <c r="B1167" s="5">
        <v>0</v>
      </c>
      <c r="C1167" s="2" t="s">
        <v>64</v>
      </c>
      <c r="D1167">
        <v>0</v>
      </c>
      <c r="E1167">
        <v>261</v>
      </c>
      <c r="F1167" s="2" t="s">
        <v>0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450</v>
      </c>
    </row>
    <row r="1168" spans="1:12" x14ac:dyDescent="0.4">
      <c r="A1168" s="1">
        <v>43927</v>
      </c>
      <c r="B1168" s="5">
        <v>0</v>
      </c>
      <c r="C1168" s="2" t="s">
        <v>41</v>
      </c>
      <c r="D1168">
        <v>0</v>
      </c>
      <c r="E1168">
        <v>178</v>
      </c>
      <c r="F1168" s="2" t="s">
        <v>0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512</v>
      </c>
    </row>
    <row r="1169" spans="1:12" x14ac:dyDescent="0.4">
      <c r="A1169" s="1">
        <v>43927</v>
      </c>
      <c r="B1169" s="5">
        <v>0</v>
      </c>
      <c r="C1169" s="2" t="s">
        <v>110</v>
      </c>
      <c r="D1169">
        <v>0</v>
      </c>
      <c r="E1169">
        <v>220</v>
      </c>
      <c r="F1169" s="2" t="s">
        <v>0</v>
      </c>
      <c r="G1169">
        <v>34</v>
      </c>
      <c r="H1169">
        <v>14</v>
      </c>
      <c r="I1169">
        <v>0</v>
      </c>
      <c r="J1169">
        <v>0</v>
      </c>
      <c r="K1169">
        <v>7</v>
      </c>
      <c r="L1169" s="2" t="s">
        <v>121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0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505</v>
      </c>
    </row>
    <row r="1171" spans="1:12" x14ac:dyDescent="0.4">
      <c r="A1171" s="1">
        <v>43927</v>
      </c>
      <c r="B1171" s="5">
        <v>0.58333333333333337</v>
      </c>
      <c r="C1171" s="2" t="s">
        <v>91</v>
      </c>
      <c r="D1171">
        <v>0</v>
      </c>
      <c r="E1171">
        <v>67</v>
      </c>
      <c r="F1171" s="2" t="s">
        <v>0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135</v>
      </c>
    </row>
    <row r="1172" spans="1:12" x14ac:dyDescent="0.4">
      <c r="A1172" s="1">
        <v>43927</v>
      </c>
      <c r="B1172" s="5">
        <v>0</v>
      </c>
      <c r="C1172" s="2" t="s">
        <v>19</v>
      </c>
      <c r="D1172">
        <v>0</v>
      </c>
      <c r="E1172">
        <v>4417</v>
      </c>
      <c r="F1172" s="2" t="s">
        <v>0</v>
      </c>
      <c r="G1172">
        <v>361</v>
      </c>
      <c r="H1172">
        <v>63</v>
      </c>
      <c r="I1172">
        <v>0</v>
      </c>
      <c r="J1172">
        <v>0</v>
      </c>
      <c r="K1172">
        <v>192</v>
      </c>
      <c r="L1172" s="2" t="s">
        <v>167</v>
      </c>
    </row>
    <row r="1173" spans="1:12" x14ac:dyDescent="0.4">
      <c r="A1173" s="1">
        <v>43927</v>
      </c>
      <c r="B1173" s="5">
        <v>0</v>
      </c>
      <c r="C1173" s="2" t="s">
        <v>21</v>
      </c>
      <c r="D1173">
        <v>0</v>
      </c>
      <c r="E1173">
        <v>1497</v>
      </c>
      <c r="F1173" s="2" t="s">
        <v>0</v>
      </c>
      <c r="G1173">
        <v>132</v>
      </c>
      <c r="H1173">
        <v>26</v>
      </c>
      <c r="I1173">
        <v>22</v>
      </c>
      <c r="J1173">
        <v>105</v>
      </c>
      <c r="K1173">
        <v>60</v>
      </c>
      <c r="L1173" s="2" t="s">
        <v>507</v>
      </c>
    </row>
    <row r="1174" spans="1:12" x14ac:dyDescent="0.4">
      <c r="A1174" s="1">
        <v>43927</v>
      </c>
      <c r="B1174" s="5">
        <v>0.33333333333333331</v>
      </c>
      <c r="C1174" s="2" t="s">
        <v>43</v>
      </c>
      <c r="D1174">
        <v>0</v>
      </c>
      <c r="E1174">
        <v>152</v>
      </c>
      <c r="F1174" s="2" t="s">
        <v>0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449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2611</v>
      </c>
      <c r="F1175" s="2" t="s">
        <v>0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196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0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231</v>
      </c>
      <c r="E1177">
        <v>22670</v>
      </c>
      <c r="F1177" s="2" t="s">
        <v>0</v>
      </c>
      <c r="G1177">
        <v>2332</v>
      </c>
      <c r="K1177">
        <v>867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23</v>
      </c>
      <c r="D1178">
        <v>0</v>
      </c>
      <c r="E1178">
        <v>760</v>
      </c>
      <c r="F1178" s="2" t="s">
        <v>0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195</v>
      </c>
    </row>
    <row r="1179" spans="1:12" x14ac:dyDescent="0.4">
      <c r="A1179" s="1">
        <v>43928</v>
      </c>
      <c r="B1179" s="5">
        <v>0.45833333333333331</v>
      </c>
      <c r="C1179" s="2" t="s">
        <v>100</v>
      </c>
      <c r="D1179">
        <v>0</v>
      </c>
      <c r="E1179">
        <v>21</v>
      </c>
      <c r="F1179" s="2" t="s">
        <v>0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158</v>
      </c>
    </row>
    <row r="1180" spans="1:12" x14ac:dyDescent="0.4">
      <c r="A1180" s="1">
        <v>43928</v>
      </c>
      <c r="B1180" s="5">
        <v>0.33333333333333331</v>
      </c>
      <c r="C1180" s="2" t="s">
        <v>54</v>
      </c>
      <c r="D1180">
        <v>0</v>
      </c>
      <c r="E1180">
        <v>69</v>
      </c>
      <c r="F1180" s="2" t="s">
        <v>0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148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0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108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0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153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0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194</v>
      </c>
    </row>
    <row r="1184" spans="1:12" x14ac:dyDescent="0.4">
      <c r="A1184" s="1">
        <v>43928</v>
      </c>
      <c r="B1184" s="5">
        <v>0</v>
      </c>
      <c r="C1184" s="2" t="s">
        <v>28</v>
      </c>
      <c r="D1184">
        <v>0</v>
      </c>
      <c r="E1184">
        <v>729</v>
      </c>
      <c r="F1184" s="2" t="s">
        <v>0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509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16558</v>
      </c>
      <c r="E1185">
        <v>4029</v>
      </c>
      <c r="F1185" s="2" t="s">
        <v>0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504</v>
      </c>
    </row>
    <row r="1186" spans="1:12" x14ac:dyDescent="0.4">
      <c r="A1186" s="1">
        <v>43928</v>
      </c>
      <c r="B1186" s="5">
        <v>0</v>
      </c>
      <c r="C1186" s="2" t="s">
        <v>30</v>
      </c>
      <c r="D1186">
        <v>0</v>
      </c>
      <c r="E1186">
        <v>63</v>
      </c>
      <c r="F1186" s="2" t="s">
        <v>0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508</v>
      </c>
    </row>
    <row r="1187" spans="1:12" x14ac:dyDescent="0.4">
      <c r="A1187" s="1">
        <v>43928</v>
      </c>
      <c r="B1187" s="5">
        <v>0</v>
      </c>
      <c r="C1187" s="2" t="s">
        <v>119</v>
      </c>
      <c r="D1187">
        <v>0</v>
      </c>
      <c r="E1187">
        <v>684</v>
      </c>
      <c r="F1187" s="2" t="s">
        <v>0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511</v>
      </c>
    </row>
    <row r="1188" spans="1:12" x14ac:dyDescent="0.4">
      <c r="A1188" s="1">
        <v>43928</v>
      </c>
      <c r="B1188" s="5">
        <v>0</v>
      </c>
      <c r="C1188" s="2" t="s">
        <v>40</v>
      </c>
      <c r="D1188">
        <v>0</v>
      </c>
      <c r="E1188">
        <v>171</v>
      </c>
      <c r="F1188" s="2" t="s">
        <v>0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506</v>
      </c>
    </row>
    <row r="1189" spans="1:12" x14ac:dyDescent="0.4">
      <c r="A1189" s="1">
        <v>43928</v>
      </c>
      <c r="B1189" s="5">
        <v>0.45833333333333331</v>
      </c>
      <c r="C1189" s="2" t="s">
        <v>52</v>
      </c>
      <c r="D1189">
        <v>0</v>
      </c>
      <c r="E1189">
        <v>509</v>
      </c>
      <c r="F1189" s="2" t="s">
        <v>0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133</v>
      </c>
    </row>
    <row r="1190" spans="1:12" x14ac:dyDescent="0.4">
      <c r="A1190" s="1">
        <v>43928</v>
      </c>
      <c r="B1190" s="5">
        <v>0</v>
      </c>
      <c r="C1190" s="2" t="s">
        <v>31</v>
      </c>
      <c r="D1190">
        <v>0</v>
      </c>
      <c r="E1190">
        <v>509</v>
      </c>
      <c r="F1190" s="2" t="s">
        <v>0</v>
      </c>
      <c r="G1190">
        <v>64</v>
      </c>
      <c r="H1190">
        <v>10</v>
      </c>
      <c r="I1190">
        <v>5</v>
      </c>
      <c r="J1190">
        <v>0</v>
      </c>
      <c r="K1190">
        <v>37</v>
      </c>
      <c r="L1190" s="2" t="s">
        <v>415</v>
      </c>
    </row>
    <row r="1191" spans="1:12" x14ac:dyDescent="0.4">
      <c r="A1191" s="1">
        <v>43928</v>
      </c>
      <c r="B1191" s="5">
        <v>0</v>
      </c>
      <c r="C1191" s="2" t="s">
        <v>85</v>
      </c>
      <c r="D1191">
        <v>0</v>
      </c>
      <c r="E1191">
        <v>87</v>
      </c>
      <c r="F1191" s="2" t="s">
        <v>0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394</v>
      </c>
    </row>
    <row r="1192" spans="1:12" x14ac:dyDescent="0.4">
      <c r="A1192" s="1">
        <v>43928</v>
      </c>
      <c r="B1192" s="5">
        <v>0.60416666666666663</v>
      </c>
      <c r="C1192" s="2" t="s">
        <v>95</v>
      </c>
      <c r="D1192">
        <v>0</v>
      </c>
      <c r="E1192">
        <v>60</v>
      </c>
      <c r="F1192" s="2" t="s">
        <v>0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147</v>
      </c>
    </row>
    <row r="1193" spans="1:12" x14ac:dyDescent="0.4">
      <c r="A1193" s="1">
        <v>43928</v>
      </c>
      <c r="B1193" s="5">
        <v>0</v>
      </c>
      <c r="C1193" s="2" t="s">
        <v>35</v>
      </c>
      <c r="D1193">
        <v>0</v>
      </c>
      <c r="E1193">
        <v>557</v>
      </c>
      <c r="F1193" s="2" t="s">
        <v>0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90</v>
      </c>
    </row>
    <row r="1194" spans="1:12" x14ac:dyDescent="0.4">
      <c r="A1194" s="1">
        <v>43928</v>
      </c>
      <c r="B1194" s="5">
        <v>0.39583333333333331</v>
      </c>
      <c r="C1194" s="2" t="s">
        <v>132</v>
      </c>
      <c r="D1194">
        <v>0</v>
      </c>
      <c r="E1194">
        <v>50</v>
      </c>
      <c r="F1194" s="2" t="s">
        <v>0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510</v>
      </c>
    </row>
    <row r="1195" spans="1:12" x14ac:dyDescent="0.4">
      <c r="A1195" s="1">
        <v>43928</v>
      </c>
      <c r="B1195" s="5">
        <v>0</v>
      </c>
      <c r="C1195" s="2" t="s">
        <v>64</v>
      </c>
      <c r="D1195">
        <v>0</v>
      </c>
      <c r="E1195">
        <v>264</v>
      </c>
      <c r="F1195" s="2" t="s">
        <v>0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450</v>
      </c>
    </row>
    <row r="1196" spans="1:12" x14ac:dyDescent="0.4">
      <c r="A1196" s="1">
        <v>43928</v>
      </c>
      <c r="B1196" s="5">
        <v>0</v>
      </c>
      <c r="C1196" s="2" t="s">
        <v>41</v>
      </c>
      <c r="D1196">
        <v>0</v>
      </c>
      <c r="E1196">
        <v>185</v>
      </c>
      <c r="F1196" s="2" t="s">
        <v>0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512</v>
      </c>
    </row>
    <row r="1197" spans="1:12" x14ac:dyDescent="0.4">
      <c r="A1197" s="1">
        <v>43928</v>
      </c>
      <c r="B1197" s="5">
        <v>0</v>
      </c>
      <c r="C1197" s="2" t="s">
        <v>110</v>
      </c>
      <c r="D1197">
        <v>0</v>
      </c>
      <c r="E1197">
        <v>222</v>
      </c>
      <c r="F1197" s="2" t="s">
        <v>0</v>
      </c>
      <c r="G1197">
        <v>33</v>
      </c>
      <c r="H1197">
        <v>13</v>
      </c>
      <c r="I1197">
        <v>0</v>
      </c>
      <c r="J1197">
        <v>0</v>
      </c>
      <c r="K1197">
        <v>8</v>
      </c>
      <c r="L1197" s="2" t="s">
        <v>121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0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505</v>
      </c>
    </row>
    <row r="1199" spans="1:12" x14ac:dyDescent="0.4">
      <c r="A1199" s="1">
        <v>43928</v>
      </c>
      <c r="B1199" s="5">
        <v>0.58333333333333337</v>
      </c>
      <c r="C1199" s="2" t="s">
        <v>91</v>
      </c>
      <c r="D1199">
        <v>0</v>
      </c>
      <c r="E1199">
        <v>68</v>
      </c>
      <c r="F1199" s="2" t="s">
        <v>0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135</v>
      </c>
    </row>
    <row r="1200" spans="1:12" x14ac:dyDescent="0.4">
      <c r="A1200" s="1">
        <v>43928</v>
      </c>
      <c r="B1200" s="5">
        <v>0</v>
      </c>
      <c r="C1200" s="2" t="s">
        <v>19</v>
      </c>
      <c r="D1200">
        <v>0</v>
      </c>
      <c r="E1200">
        <v>4494</v>
      </c>
      <c r="F1200" s="2" t="s">
        <v>0</v>
      </c>
      <c r="G1200">
        <v>334</v>
      </c>
      <c r="H1200">
        <v>62</v>
      </c>
      <c r="I1200">
        <v>0</v>
      </c>
      <c r="J1200">
        <v>0</v>
      </c>
      <c r="K1200">
        <v>204</v>
      </c>
      <c r="L1200" s="2" t="s">
        <v>167</v>
      </c>
    </row>
    <row r="1201" spans="1:12" x14ac:dyDescent="0.4">
      <c r="A1201" s="1">
        <v>43928</v>
      </c>
      <c r="B1201" s="5">
        <v>0</v>
      </c>
      <c r="C1201" s="2" t="s">
        <v>21</v>
      </c>
      <c r="D1201">
        <v>0</v>
      </c>
      <c r="E1201">
        <v>1536</v>
      </c>
      <c r="F1201" s="2" t="s">
        <v>0</v>
      </c>
      <c r="G1201">
        <v>129</v>
      </c>
      <c r="H1201">
        <v>25</v>
      </c>
      <c r="I1201">
        <v>20</v>
      </c>
      <c r="J1201">
        <v>123</v>
      </c>
      <c r="K1201">
        <v>68</v>
      </c>
      <c r="L1201" s="2" t="s">
        <v>507</v>
      </c>
    </row>
    <row r="1202" spans="1:12" x14ac:dyDescent="0.4">
      <c r="A1202" s="1">
        <v>43928</v>
      </c>
      <c r="B1202" s="5">
        <v>0.33333333333333331</v>
      </c>
      <c r="C1202" s="2" t="s">
        <v>43</v>
      </c>
      <c r="D1202">
        <v>0</v>
      </c>
      <c r="E1202">
        <v>157</v>
      </c>
      <c r="F1202" s="2" t="s">
        <v>0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449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2695</v>
      </c>
      <c r="F1203" s="2" t="s">
        <v>0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196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0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215</v>
      </c>
    </row>
    <row r="1205" spans="1:12" x14ac:dyDescent="0.4">
      <c r="A1205" s="1">
        <v>43928</v>
      </c>
      <c r="B1205" s="5"/>
      <c r="C1205" s="2" t="s">
        <v>231</v>
      </c>
      <c r="E1205">
        <v>23322</v>
      </c>
      <c r="F1205" s="2" t="s">
        <v>0</v>
      </c>
      <c r="G1205">
        <v>2249</v>
      </c>
      <c r="K1205">
        <v>927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23</v>
      </c>
      <c r="D1206">
        <v>0</v>
      </c>
      <c r="E1206">
        <v>788</v>
      </c>
      <c r="F1206" s="2" t="s">
        <v>0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199</v>
      </c>
    </row>
    <row r="1207" spans="1:12" x14ac:dyDescent="0.4">
      <c r="A1207" s="1">
        <v>43929</v>
      </c>
      <c r="B1207" s="5">
        <v>0.45833333333333331</v>
      </c>
      <c r="C1207" s="2" t="s">
        <v>100</v>
      </c>
      <c r="D1207">
        <v>0</v>
      </c>
      <c r="E1207">
        <v>23</v>
      </c>
      <c r="F1207" s="2" t="s">
        <v>0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158</v>
      </c>
    </row>
    <row r="1208" spans="1:12" x14ac:dyDescent="0.4">
      <c r="A1208" s="1">
        <v>43929</v>
      </c>
      <c r="B1208" s="5">
        <v>0.33333333333333331</v>
      </c>
      <c r="C1208" s="2" t="s">
        <v>54</v>
      </c>
      <c r="D1208">
        <v>0</v>
      </c>
      <c r="E1208">
        <v>72</v>
      </c>
      <c r="F1208" s="2" t="s">
        <v>0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148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0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108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0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153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0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197</v>
      </c>
    </row>
    <row r="1212" spans="1:12" x14ac:dyDescent="0.4">
      <c r="A1212" s="1">
        <v>43929</v>
      </c>
      <c r="B1212" s="5">
        <v>0</v>
      </c>
      <c r="C1212" s="2" t="s">
        <v>28</v>
      </c>
      <c r="D1212">
        <v>0</v>
      </c>
      <c r="E1212">
        <v>756</v>
      </c>
      <c r="F1212" s="2" t="s">
        <v>0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509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17329</v>
      </c>
      <c r="E1213">
        <v>4160</v>
      </c>
      <c r="F1213" s="2" t="s">
        <v>0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504</v>
      </c>
    </row>
    <row r="1214" spans="1:12" x14ac:dyDescent="0.4">
      <c r="A1214" s="1">
        <v>43929</v>
      </c>
      <c r="B1214" s="5">
        <v>0</v>
      </c>
      <c r="C1214" s="2" t="s">
        <v>30</v>
      </c>
      <c r="D1214">
        <v>0</v>
      </c>
      <c r="E1214">
        <v>64</v>
      </c>
      <c r="F1214" s="2" t="s">
        <v>0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508</v>
      </c>
    </row>
    <row r="1215" spans="1:12" x14ac:dyDescent="0.4">
      <c r="A1215" s="1">
        <v>43929</v>
      </c>
      <c r="B1215" s="5">
        <v>0</v>
      </c>
      <c r="C1215" s="2" t="s">
        <v>119</v>
      </c>
      <c r="D1215">
        <v>0</v>
      </c>
      <c r="E1215">
        <v>698</v>
      </c>
      <c r="F1215" s="2" t="s">
        <v>0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511</v>
      </c>
    </row>
    <row r="1216" spans="1:12" x14ac:dyDescent="0.4">
      <c r="A1216" s="1">
        <v>43929</v>
      </c>
      <c r="B1216" s="5">
        <v>0</v>
      </c>
      <c r="C1216" s="2" t="s">
        <v>40</v>
      </c>
      <c r="D1216">
        <v>0</v>
      </c>
      <c r="E1216">
        <v>174</v>
      </c>
      <c r="F1216" s="2" t="s">
        <v>0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506</v>
      </c>
    </row>
    <row r="1217" spans="1:12" x14ac:dyDescent="0.4">
      <c r="A1217" s="1">
        <v>43929</v>
      </c>
      <c r="B1217" s="5">
        <v>0.45833333333333331</v>
      </c>
      <c r="C1217" s="2" t="s">
        <v>52</v>
      </c>
      <c r="D1217">
        <v>0</v>
      </c>
      <c r="E1217">
        <v>527</v>
      </c>
      <c r="F1217" s="2" t="s">
        <v>0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133</v>
      </c>
    </row>
    <row r="1218" spans="1:12" x14ac:dyDescent="0.4">
      <c r="A1218" s="1">
        <v>43929</v>
      </c>
      <c r="B1218" s="5">
        <v>0</v>
      </c>
      <c r="C1218" s="2" t="s">
        <v>31</v>
      </c>
      <c r="D1218">
        <v>0</v>
      </c>
      <c r="E1218">
        <v>514</v>
      </c>
      <c r="F1218" s="2" t="s">
        <v>0</v>
      </c>
      <c r="G1218">
        <v>63</v>
      </c>
      <c r="H1218">
        <v>10</v>
      </c>
      <c r="I1218">
        <v>7</v>
      </c>
      <c r="J1218">
        <v>0</v>
      </c>
      <c r="K1218">
        <v>40</v>
      </c>
      <c r="L1218" s="2" t="s">
        <v>415</v>
      </c>
    </row>
    <row r="1219" spans="1:12" x14ac:dyDescent="0.4">
      <c r="A1219" s="1">
        <v>43929</v>
      </c>
      <c r="B1219" s="5">
        <v>0</v>
      </c>
      <c r="C1219" s="2" t="s">
        <v>85</v>
      </c>
      <c r="D1219">
        <v>0</v>
      </c>
      <c r="E1219">
        <v>93</v>
      </c>
      <c r="F1219" s="2" t="s">
        <v>0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394</v>
      </c>
    </row>
    <row r="1220" spans="1:12" x14ac:dyDescent="0.4">
      <c r="A1220" s="1">
        <v>43929</v>
      </c>
      <c r="B1220" s="5">
        <v>0.625</v>
      </c>
      <c r="C1220" s="2" t="s">
        <v>95</v>
      </c>
      <c r="D1220">
        <v>0</v>
      </c>
      <c r="E1220">
        <v>61</v>
      </c>
      <c r="F1220" s="2" t="s">
        <v>0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147</v>
      </c>
    </row>
    <row r="1221" spans="1:12" x14ac:dyDescent="0.4">
      <c r="A1221" s="1">
        <v>43929</v>
      </c>
      <c r="B1221" s="5">
        <v>0</v>
      </c>
      <c r="C1221" s="2" t="s">
        <v>35</v>
      </c>
      <c r="D1221">
        <v>0</v>
      </c>
      <c r="E1221">
        <v>578</v>
      </c>
      <c r="F1221" s="2" t="s">
        <v>0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90</v>
      </c>
    </row>
    <row r="1222" spans="1:12" x14ac:dyDescent="0.4">
      <c r="A1222" s="1">
        <v>43929</v>
      </c>
      <c r="B1222" s="5">
        <v>0.39583333333333331</v>
      </c>
      <c r="C1222" s="2" t="s">
        <v>132</v>
      </c>
      <c r="D1222">
        <v>0</v>
      </c>
      <c r="E1222">
        <v>50</v>
      </c>
      <c r="F1222" s="2" t="s">
        <v>0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510</v>
      </c>
    </row>
    <row r="1223" spans="1:12" x14ac:dyDescent="0.4">
      <c r="A1223" s="1">
        <v>43929</v>
      </c>
      <c r="B1223" s="5">
        <v>0</v>
      </c>
      <c r="C1223" s="2" t="s">
        <v>64</v>
      </c>
      <c r="D1223">
        <v>0</v>
      </c>
      <c r="E1223">
        <v>276</v>
      </c>
      <c r="F1223" s="2" t="s">
        <v>0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450</v>
      </c>
    </row>
    <row r="1224" spans="1:12" x14ac:dyDescent="0.4">
      <c r="A1224" s="1">
        <v>43929</v>
      </c>
      <c r="B1224" s="5">
        <v>0</v>
      </c>
      <c r="C1224" s="2" t="s">
        <v>41</v>
      </c>
      <c r="D1224">
        <v>0</v>
      </c>
      <c r="E1224">
        <v>196</v>
      </c>
      <c r="F1224" s="2" t="s">
        <v>0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512</v>
      </c>
    </row>
    <row r="1225" spans="1:12" x14ac:dyDescent="0.4">
      <c r="A1225" s="1">
        <v>43929</v>
      </c>
      <c r="B1225" s="5">
        <v>0</v>
      </c>
      <c r="C1225" s="2" t="s">
        <v>110</v>
      </c>
      <c r="D1225">
        <v>0</v>
      </c>
      <c r="E1225">
        <v>237</v>
      </c>
      <c r="F1225" s="2" t="s">
        <v>0</v>
      </c>
      <c r="G1225">
        <v>30</v>
      </c>
      <c r="H1225">
        <v>15</v>
      </c>
      <c r="I1225">
        <v>0</v>
      </c>
      <c r="J1225">
        <v>0</v>
      </c>
      <c r="K1225">
        <v>8</v>
      </c>
      <c r="L1225" s="2" t="s">
        <v>121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0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505</v>
      </c>
    </row>
    <row r="1227" spans="1:12" x14ac:dyDescent="0.4">
      <c r="A1227" s="1">
        <v>43929</v>
      </c>
      <c r="B1227" s="5">
        <v>0.58333333333333337</v>
      </c>
      <c r="C1227" s="2" t="s">
        <v>91</v>
      </c>
      <c r="D1227">
        <v>0</v>
      </c>
      <c r="E1227">
        <v>72</v>
      </c>
      <c r="F1227" s="2" t="s">
        <v>0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198</v>
      </c>
    </row>
    <row r="1228" spans="1:12" x14ac:dyDescent="0.4">
      <c r="A1228" s="1">
        <v>43929</v>
      </c>
      <c r="B1228" s="5">
        <v>0</v>
      </c>
      <c r="C1228" s="2" t="s">
        <v>19</v>
      </c>
      <c r="D1228">
        <v>0</v>
      </c>
      <c r="E1228">
        <v>4585</v>
      </c>
      <c r="F1228" s="2" t="s">
        <v>0</v>
      </c>
      <c r="G1228">
        <v>325</v>
      </c>
      <c r="H1228">
        <v>61</v>
      </c>
      <c r="I1228">
        <v>0</v>
      </c>
      <c r="J1228">
        <v>0</v>
      </c>
      <c r="K1228">
        <v>216</v>
      </c>
      <c r="L1228" s="2" t="s">
        <v>167</v>
      </c>
    </row>
    <row r="1229" spans="1:12" x14ac:dyDescent="0.4">
      <c r="A1229" s="1">
        <v>43929</v>
      </c>
      <c r="B1229" s="5">
        <v>0</v>
      </c>
      <c r="C1229" s="2" t="s">
        <v>21</v>
      </c>
      <c r="D1229">
        <v>0</v>
      </c>
      <c r="E1229">
        <v>1570</v>
      </c>
      <c r="F1229" s="2" t="s">
        <v>0</v>
      </c>
      <c r="G1229">
        <v>122</v>
      </c>
      <c r="H1229">
        <v>26</v>
      </c>
      <c r="I1229">
        <v>20</v>
      </c>
      <c r="J1229">
        <v>130</v>
      </c>
      <c r="K1229">
        <v>71</v>
      </c>
      <c r="L1229" s="2" t="s">
        <v>507</v>
      </c>
    </row>
    <row r="1230" spans="1:12" x14ac:dyDescent="0.4">
      <c r="A1230" s="1">
        <v>43929</v>
      </c>
      <c r="B1230" s="5">
        <v>0.33333333333333331</v>
      </c>
      <c r="C1230" s="2" t="s">
        <v>43</v>
      </c>
      <c r="D1230">
        <v>0</v>
      </c>
      <c r="E1230">
        <v>162</v>
      </c>
      <c r="F1230" s="2" t="s">
        <v>0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449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2790</v>
      </c>
      <c r="F1231" s="2" t="s">
        <v>0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196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0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231</v>
      </c>
      <c r="E1233">
        <v>23992</v>
      </c>
      <c r="F1233" s="2" t="s">
        <v>0</v>
      </c>
      <c r="G1233">
        <v>2164</v>
      </c>
      <c r="K1233">
        <v>995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23</v>
      </c>
      <c r="D1234">
        <v>0</v>
      </c>
      <c r="E1234">
        <v>822</v>
      </c>
      <c r="F1234" s="2" t="s">
        <v>0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201</v>
      </c>
    </row>
    <row r="1235" spans="1:12" x14ac:dyDescent="0.4">
      <c r="A1235" s="1">
        <v>43930</v>
      </c>
      <c r="B1235" s="5">
        <v>0.45833333333333331</v>
      </c>
      <c r="C1235" s="2" t="s">
        <v>100</v>
      </c>
      <c r="D1235">
        <v>0</v>
      </c>
      <c r="E1235">
        <v>24</v>
      </c>
      <c r="F1235" s="2" t="s">
        <v>0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158</v>
      </c>
    </row>
    <row r="1236" spans="1:12" x14ac:dyDescent="0.4">
      <c r="A1236" s="1">
        <v>43930</v>
      </c>
      <c r="B1236" s="5">
        <v>0.33333333333333331</v>
      </c>
      <c r="C1236" s="2" t="s">
        <v>54</v>
      </c>
      <c r="D1236">
        <v>0</v>
      </c>
      <c r="E1236">
        <v>74</v>
      </c>
      <c r="F1236" s="2" t="s">
        <v>0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148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0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108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0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153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0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200</v>
      </c>
    </row>
    <row r="1240" spans="1:12" x14ac:dyDescent="0.4">
      <c r="A1240" s="1">
        <v>43930</v>
      </c>
      <c r="B1240" s="5">
        <v>0</v>
      </c>
      <c r="C1240" s="2" t="s">
        <v>28</v>
      </c>
      <c r="D1240">
        <v>0</v>
      </c>
      <c r="E1240">
        <v>786</v>
      </c>
      <c r="F1240" s="2" t="s">
        <v>0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509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17913</v>
      </c>
      <c r="E1241">
        <v>4254</v>
      </c>
      <c r="F1241" s="2" t="s">
        <v>0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504</v>
      </c>
    </row>
    <row r="1242" spans="1:12" x14ac:dyDescent="0.4">
      <c r="A1242" s="1">
        <v>43930</v>
      </c>
      <c r="B1242" s="5">
        <v>0</v>
      </c>
      <c r="C1242" s="2" t="s">
        <v>30</v>
      </c>
      <c r="D1242">
        <v>0</v>
      </c>
      <c r="E1242">
        <v>67</v>
      </c>
      <c r="F1242" s="2" t="s">
        <v>0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508</v>
      </c>
    </row>
    <row r="1243" spans="1:12" x14ac:dyDescent="0.4">
      <c r="A1243" s="1">
        <v>43930</v>
      </c>
      <c r="B1243" s="5">
        <v>0</v>
      </c>
      <c r="C1243" s="2" t="s">
        <v>119</v>
      </c>
      <c r="D1243">
        <v>0</v>
      </c>
      <c r="E1243">
        <v>719</v>
      </c>
      <c r="F1243" s="2" t="s">
        <v>0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511</v>
      </c>
    </row>
    <row r="1244" spans="1:12" x14ac:dyDescent="0.4">
      <c r="A1244" s="1">
        <v>43930</v>
      </c>
      <c r="B1244" s="5">
        <v>0</v>
      </c>
      <c r="C1244" s="2" t="s">
        <v>40</v>
      </c>
      <c r="D1244">
        <v>0</v>
      </c>
      <c r="E1244">
        <v>179</v>
      </c>
      <c r="F1244" s="2" t="s">
        <v>0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506</v>
      </c>
    </row>
    <row r="1245" spans="1:12" x14ac:dyDescent="0.4">
      <c r="A1245" s="1">
        <v>43930</v>
      </c>
      <c r="B1245" s="5">
        <v>0.54166666666666663</v>
      </c>
      <c r="C1245" s="2" t="s">
        <v>52</v>
      </c>
      <c r="D1245">
        <v>0</v>
      </c>
      <c r="E1245">
        <v>542</v>
      </c>
      <c r="F1245" s="2" t="s">
        <v>0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133</v>
      </c>
    </row>
    <row r="1246" spans="1:12" x14ac:dyDescent="0.4">
      <c r="A1246" s="1">
        <v>43930</v>
      </c>
      <c r="B1246" s="5">
        <v>0</v>
      </c>
      <c r="C1246" s="2" t="s">
        <v>31</v>
      </c>
      <c r="D1246">
        <v>0</v>
      </c>
      <c r="E1246">
        <v>546</v>
      </c>
      <c r="F1246" s="2" t="s">
        <v>0</v>
      </c>
      <c r="G1246">
        <v>58</v>
      </c>
      <c r="H1246">
        <v>10</v>
      </c>
      <c r="I1246">
        <v>7</v>
      </c>
      <c r="J1246">
        <v>0</v>
      </c>
      <c r="K1246">
        <v>42</v>
      </c>
      <c r="L1246" s="2" t="s">
        <v>415</v>
      </c>
    </row>
    <row r="1247" spans="1:12" x14ac:dyDescent="0.4">
      <c r="A1247" s="1">
        <v>43930</v>
      </c>
      <c r="B1247" s="5">
        <v>0</v>
      </c>
      <c r="C1247" s="2" t="s">
        <v>85</v>
      </c>
      <c r="D1247">
        <v>0</v>
      </c>
      <c r="E1247">
        <v>96</v>
      </c>
      <c r="F1247" s="2" t="s">
        <v>0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394</v>
      </c>
    </row>
    <row r="1248" spans="1:12" x14ac:dyDescent="0.4">
      <c r="A1248" s="1">
        <v>43930</v>
      </c>
      <c r="B1248" s="5">
        <v>0.625</v>
      </c>
      <c r="C1248" s="2" t="s">
        <v>95</v>
      </c>
      <c r="D1248">
        <v>0</v>
      </c>
      <c r="E1248">
        <v>62</v>
      </c>
      <c r="F1248" s="2" t="s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147</v>
      </c>
    </row>
    <row r="1249" spans="1:12" x14ac:dyDescent="0.4">
      <c r="A1249" s="1">
        <v>43930</v>
      </c>
      <c r="B1249" s="5">
        <v>0</v>
      </c>
      <c r="C1249" s="2" t="s">
        <v>35</v>
      </c>
      <c r="D1249">
        <v>0</v>
      </c>
      <c r="E1249">
        <v>604</v>
      </c>
      <c r="F1249" s="2" t="s">
        <v>0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90</v>
      </c>
    </row>
    <row r="1250" spans="1:12" x14ac:dyDescent="0.4">
      <c r="A1250" s="1">
        <v>43930</v>
      </c>
      <c r="B1250" s="5">
        <v>0.39583333333333331</v>
      </c>
      <c r="C1250" s="2" t="s">
        <v>132</v>
      </c>
      <c r="D1250">
        <v>0</v>
      </c>
      <c r="E1250">
        <v>52</v>
      </c>
      <c r="F1250" s="2" t="s">
        <v>0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510</v>
      </c>
    </row>
    <row r="1251" spans="1:12" x14ac:dyDescent="0.4">
      <c r="A1251" s="1">
        <v>43930</v>
      </c>
      <c r="B1251" s="5">
        <v>0</v>
      </c>
      <c r="C1251" s="2" t="s">
        <v>64</v>
      </c>
      <c r="D1251">
        <v>0</v>
      </c>
      <c r="E1251">
        <v>282</v>
      </c>
      <c r="F1251" s="2" t="s">
        <v>0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450</v>
      </c>
    </row>
    <row r="1252" spans="1:12" x14ac:dyDescent="0.4">
      <c r="A1252" s="1">
        <v>43930</v>
      </c>
      <c r="B1252" s="5">
        <v>0</v>
      </c>
      <c r="C1252" s="2" t="s">
        <v>41</v>
      </c>
      <c r="D1252">
        <v>0</v>
      </c>
      <c r="E1252">
        <v>213</v>
      </c>
      <c r="F1252" s="2" t="s">
        <v>0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512</v>
      </c>
    </row>
    <row r="1253" spans="1:12" x14ac:dyDescent="0.4">
      <c r="A1253" s="1">
        <v>43930</v>
      </c>
      <c r="B1253" s="5">
        <v>0</v>
      </c>
      <c r="C1253" s="2" t="s">
        <v>110</v>
      </c>
      <c r="D1253">
        <v>0</v>
      </c>
      <c r="E1253">
        <v>256</v>
      </c>
      <c r="F1253" s="2" t="s">
        <v>0</v>
      </c>
      <c r="G1253">
        <v>27</v>
      </c>
      <c r="H1253">
        <v>12</v>
      </c>
      <c r="I1253">
        <v>0</v>
      </c>
      <c r="J1253">
        <v>0</v>
      </c>
      <c r="K1253">
        <v>8</v>
      </c>
      <c r="L1253" s="2" t="s">
        <v>121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0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505</v>
      </c>
    </row>
    <row r="1255" spans="1:12" x14ac:dyDescent="0.4">
      <c r="A1255" s="1">
        <v>43930</v>
      </c>
      <c r="B1255" s="5">
        <v>0.58333333333333337</v>
      </c>
      <c r="C1255" s="2" t="s">
        <v>91</v>
      </c>
      <c r="D1255">
        <v>0</v>
      </c>
      <c r="E1255">
        <v>72</v>
      </c>
      <c r="F1255" s="2" t="s">
        <v>0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198</v>
      </c>
    </row>
    <row r="1256" spans="1:12" x14ac:dyDescent="0.4">
      <c r="A1256" s="1">
        <v>43930</v>
      </c>
      <c r="B1256" s="5">
        <v>0</v>
      </c>
      <c r="C1256" s="2" t="s">
        <v>19</v>
      </c>
      <c r="D1256">
        <v>0</v>
      </c>
      <c r="E1256">
        <v>4682</v>
      </c>
      <c r="F1256" s="2" t="s">
        <v>0</v>
      </c>
      <c r="G1256">
        <v>308</v>
      </c>
      <c r="H1256">
        <v>62</v>
      </c>
      <c r="I1256">
        <v>0</v>
      </c>
      <c r="J1256">
        <v>0</v>
      </c>
      <c r="K1256">
        <v>230</v>
      </c>
      <c r="L1256" s="2" t="s">
        <v>167</v>
      </c>
    </row>
    <row r="1257" spans="1:12" x14ac:dyDescent="0.4">
      <c r="A1257" s="1">
        <v>43930</v>
      </c>
      <c r="B1257" s="5">
        <v>0</v>
      </c>
      <c r="C1257" s="2" t="s">
        <v>21</v>
      </c>
      <c r="D1257">
        <v>0</v>
      </c>
      <c r="E1257">
        <v>1598</v>
      </c>
      <c r="F1257" s="2" t="s">
        <v>0</v>
      </c>
      <c r="G1257">
        <v>117</v>
      </c>
      <c r="H1257">
        <v>24</v>
      </c>
      <c r="I1257">
        <v>19</v>
      </c>
      <c r="J1257">
        <v>136</v>
      </c>
      <c r="K1257">
        <v>77</v>
      </c>
      <c r="L1257" s="2" t="s">
        <v>507</v>
      </c>
    </row>
    <row r="1258" spans="1:12" x14ac:dyDescent="0.4">
      <c r="A1258" s="1">
        <v>43930</v>
      </c>
      <c r="B1258" s="5">
        <v>0.33333333333333331</v>
      </c>
      <c r="C1258" s="2" t="s">
        <v>43</v>
      </c>
      <c r="D1258">
        <v>0</v>
      </c>
      <c r="E1258">
        <v>165</v>
      </c>
      <c r="F1258" s="2" t="s">
        <v>0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449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2887</v>
      </c>
      <c r="F1259" s="2" t="s">
        <v>0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196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0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231</v>
      </c>
      <c r="E1261">
        <v>24662</v>
      </c>
      <c r="F1261" s="2" t="s">
        <v>0</v>
      </c>
      <c r="G1261">
        <v>2094</v>
      </c>
      <c r="K1261">
        <v>1046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23</v>
      </c>
      <c r="D1262">
        <v>0</v>
      </c>
      <c r="E1262">
        <v>850</v>
      </c>
      <c r="F1262" s="2" t="s">
        <v>0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209</v>
      </c>
    </row>
    <row r="1263" spans="1:12" x14ac:dyDescent="0.4">
      <c r="A1263" s="1">
        <v>43931</v>
      </c>
      <c r="B1263" s="5"/>
      <c r="C1263" s="2" t="s">
        <v>100</v>
      </c>
      <c r="E1263">
        <v>24</v>
      </c>
      <c r="F1263" s="2" t="s">
        <v>0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54</v>
      </c>
      <c r="D1264">
        <v>0</v>
      </c>
      <c r="E1264">
        <v>77</v>
      </c>
      <c r="F1264" s="2" t="s">
        <v>0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148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0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108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0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153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0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202</v>
      </c>
    </row>
    <row r="1268" spans="1:12" x14ac:dyDescent="0.4">
      <c r="A1268" s="1">
        <v>43931</v>
      </c>
      <c r="B1268" s="5">
        <v>0</v>
      </c>
      <c r="C1268" s="2" t="s">
        <v>28</v>
      </c>
      <c r="D1268">
        <v>0</v>
      </c>
      <c r="E1268">
        <v>796</v>
      </c>
      <c r="F1268" s="2" t="s">
        <v>0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509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18323</v>
      </c>
      <c r="E1269">
        <v>4296</v>
      </c>
      <c r="F1269" s="2" t="s">
        <v>0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504</v>
      </c>
    </row>
    <row r="1270" spans="1:12" x14ac:dyDescent="0.4">
      <c r="A1270" s="1">
        <v>43931</v>
      </c>
      <c r="B1270" s="5">
        <v>0</v>
      </c>
      <c r="C1270" s="2" t="s">
        <v>30</v>
      </c>
      <c r="D1270">
        <v>0</v>
      </c>
      <c r="E1270">
        <v>76</v>
      </c>
      <c r="F1270" s="2" t="s">
        <v>0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508</v>
      </c>
    </row>
    <row r="1271" spans="1:12" x14ac:dyDescent="0.4">
      <c r="A1271" s="1">
        <v>43931</v>
      </c>
      <c r="B1271" s="5">
        <v>0</v>
      </c>
      <c r="C1271" s="2" t="s">
        <v>119</v>
      </c>
      <c r="D1271">
        <v>0</v>
      </c>
      <c r="E1271">
        <v>730</v>
      </c>
      <c r="F1271" s="2" t="s">
        <v>0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511</v>
      </c>
    </row>
    <row r="1272" spans="1:12" x14ac:dyDescent="0.4">
      <c r="A1272" s="1">
        <v>43931</v>
      </c>
      <c r="B1272" s="5">
        <v>0</v>
      </c>
      <c r="C1272" s="2" t="s">
        <v>40</v>
      </c>
      <c r="D1272">
        <v>0</v>
      </c>
      <c r="E1272">
        <v>182</v>
      </c>
      <c r="F1272" s="2" t="s">
        <v>0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506</v>
      </c>
    </row>
    <row r="1273" spans="1:12" x14ac:dyDescent="0.4">
      <c r="A1273" s="1">
        <v>43931</v>
      </c>
      <c r="B1273" s="5">
        <v>0.54166666666666663</v>
      </c>
      <c r="C1273" s="2" t="s">
        <v>52</v>
      </c>
      <c r="D1273">
        <v>0</v>
      </c>
      <c r="E1273">
        <v>560</v>
      </c>
      <c r="F1273" s="2" t="s">
        <v>0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133</v>
      </c>
    </row>
    <row r="1274" spans="1:12" x14ac:dyDescent="0.4">
      <c r="A1274" s="1">
        <v>43931</v>
      </c>
      <c r="B1274" s="5">
        <v>0</v>
      </c>
      <c r="C1274" s="2" t="s">
        <v>31</v>
      </c>
      <c r="D1274">
        <v>0</v>
      </c>
      <c r="E1274">
        <v>566</v>
      </c>
      <c r="F1274" s="2" t="s">
        <v>0</v>
      </c>
      <c r="G1274">
        <v>63</v>
      </c>
      <c r="H1274">
        <v>11</v>
      </c>
      <c r="I1274">
        <v>8</v>
      </c>
      <c r="J1274">
        <v>0</v>
      </c>
      <c r="K1274">
        <v>42</v>
      </c>
      <c r="L1274" s="2" t="s">
        <v>415</v>
      </c>
    </row>
    <row r="1275" spans="1:12" x14ac:dyDescent="0.4">
      <c r="A1275" s="1">
        <v>43931</v>
      </c>
      <c r="B1275" s="5">
        <v>0</v>
      </c>
      <c r="C1275" s="2" t="s">
        <v>85</v>
      </c>
      <c r="D1275">
        <v>0</v>
      </c>
      <c r="E1275">
        <v>100</v>
      </c>
      <c r="F1275" s="2" t="s">
        <v>0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394</v>
      </c>
    </row>
    <row r="1276" spans="1:12" x14ac:dyDescent="0.4">
      <c r="A1276" s="1">
        <v>43931</v>
      </c>
      <c r="B1276" s="5"/>
      <c r="C1276" s="2" t="s">
        <v>95</v>
      </c>
      <c r="E1276">
        <v>62</v>
      </c>
      <c r="F1276" s="2" t="s">
        <v>0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35</v>
      </c>
      <c r="D1277">
        <v>0</v>
      </c>
      <c r="E1277">
        <v>632</v>
      </c>
      <c r="F1277" s="2" t="s">
        <v>0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90</v>
      </c>
    </row>
    <row r="1278" spans="1:12" x14ac:dyDescent="0.4">
      <c r="A1278" s="1">
        <v>43931</v>
      </c>
      <c r="B1278" s="5">
        <v>0.39583333333333331</v>
      </c>
      <c r="C1278" s="2" t="s">
        <v>132</v>
      </c>
      <c r="D1278">
        <v>0</v>
      </c>
      <c r="E1278">
        <v>53</v>
      </c>
      <c r="F1278" s="2" t="s">
        <v>0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510</v>
      </c>
    </row>
    <row r="1279" spans="1:12" x14ac:dyDescent="0.4">
      <c r="A1279" s="1">
        <v>43931</v>
      </c>
      <c r="B1279" s="5">
        <v>0</v>
      </c>
      <c r="C1279" s="2" t="s">
        <v>64</v>
      </c>
      <c r="D1279">
        <v>0</v>
      </c>
      <c r="E1279">
        <v>294</v>
      </c>
      <c r="F1279" s="2" t="s">
        <v>0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450</v>
      </c>
    </row>
    <row r="1280" spans="1:12" x14ac:dyDescent="0.4">
      <c r="A1280" s="1">
        <v>43931</v>
      </c>
      <c r="B1280" s="5">
        <v>0</v>
      </c>
      <c r="C1280" s="2" t="s">
        <v>41</v>
      </c>
      <c r="D1280">
        <v>0</v>
      </c>
      <c r="E1280">
        <v>215</v>
      </c>
      <c r="F1280" s="2" t="s">
        <v>0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512</v>
      </c>
    </row>
    <row r="1281" spans="1:12" x14ac:dyDescent="0.4">
      <c r="A1281" s="1">
        <v>43931</v>
      </c>
      <c r="B1281" s="5">
        <v>0</v>
      </c>
      <c r="C1281" s="2" t="s">
        <v>110</v>
      </c>
      <c r="D1281">
        <v>0</v>
      </c>
      <c r="E1281">
        <v>265</v>
      </c>
      <c r="F1281" s="2" t="s">
        <v>0</v>
      </c>
      <c r="G1281">
        <v>32</v>
      </c>
      <c r="H1281">
        <v>13</v>
      </c>
      <c r="I1281">
        <v>0</v>
      </c>
      <c r="J1281">
        <v>0</v>
      </c>
      <c r="K1281">
        <v>8</v>
      </c>
      <c r="L1281" s="2" t="s">
        <v>121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0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505</v>
      </c>
    </row>
    <row r="1283" spans="1:12" x14ac:dyDescent="0.4">
      <c r="A1283" s="1">
        <v>43931</v>
      </c>
      <c r="B1283" s="5">
        <v>0.66666666666666663</v>
      </c>
      <c r="C1283" s="2" t="s">
        <v>91</v>
      </c>
      <c r="D1283">
        <v>0</v>
      </c>
      <c r="E1283">
        <v>74</v>
      </c>
      <c r="F1283" s="2" t="s">
        <v>0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198</v>
      </c>
    </row>
    <row r="1284" spans="1:12" x14ac:dyDescent="0.4">
      <c r="A1284" s="1">
        <v>43931</v>
      </c>
      <c r="B1284" s="5">
        <v>0</v>
      </c>
      <c r="C1284" s="2" t="s">
        <v>19</v>
      </c>
      <c r="D1284">
        <v>0</v>
      </c>
      <c r="E1284">
        <v>4731</v>
      </c>
      <c r="F1284" s="2" t="s">
        <v>0</v>
      </c>
      <c r="G1284">
        <v>299</v>
      </c>
      <c r="H1284">
        <v>64</v>
      </c>
      <c r="I1284">
        <v>0</v>
      </c>
      <c r="J1284">
        <v>0</v>
      </c>
      <c r="K1284">
        <v>237</v>
      </c>
      <c r="L1284" s="2" t="s">
        <v>167</v>
      </c>
    </row>
    <row r="1285" spans="1:12" x14ac:dyDescent="0.4">
      <c r="A1285" s="1">
        <v>43931</v>
      </c>
      <c r="B1285" s="5">
        <v>0</v>
      </c>
      <c r="C1285" s="2" t="s">
        <v>21</v>
      </c>
      <c r="D1285">
        <v>0</v>
      </c>
      <c r="E1285">
        <v>1627</v>
      </c>
      <c r="F1285" s="2" t="s">
        <v>0</v>
      </c>
      <c r="G1285">
        <v>115</v>
      </c>
      <c r="H1285">
        <v>24</v>
      </c>
      <c r="I1285">
        <v>18</v>
      </c>
      <c r="J1285">
        <v>136</v>
      </c>
      <c r="K1285">
        <v>83</v>
      </c>
      <c r="L1285" s="2" t="s">
        <v>507</v>
      </c>
    </row>
    <row r="1286" spans="1:12" x14ac:dyDescent="0.4">
      <c r="A1286" s="1">
        <v>43931</v>
      </c>
      <c r="B1286" s="5">
        <v>0.33333333333333331</v>
      </c>
      <c r="C1286" s="2" t="s">
        <v>43</v>
      </c>
      <c r="D1286">
        <v>0</v>
      </c>
      <c r="E1286">
        <v>168</v>
      </c>
      <c r="F1286" s="2" t="s">
        <v>0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449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2927</v>
      </c>
      <c r="F1287" s="2" t="s">
        <v>0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196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0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208</v>
      </c>
    </row>
    <row r="1289" spans="1:12" x14ac:dyDescent="0.4">
      <c r="A1289" s="1">
        <v>43931</v>
      </c>
      <c r="B1289" s="5"/>
      <c r="C1289" s="2" t="s">
        <v>231</v>
      </c>
      <c r="E1289">
        <v>25111</v>
      </c>
      <c r="F1289" s="2" t="s">
        <v>0</v>
      </c>
      <c r="G1289">
        <v>2027</v>
      </c>
      <c r="K1289">
        <v>1096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23</v>
      </c>
      <c r="D1290">
        <v>0</v>
      </c>
      <c r="E1290">
        <v>878</v>
      </c>
      <c r="F1290" s="2" t="s">
        <v>0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209</v>
      </c>
    </row>
    <row r="1291" spans="1:12" x14ac:dyDescent="0.4">
      <c r="A1291" s="1">
        <v>43932</v>
      </c>
      <c r="B1291" s="5">
        <v>0.45833333333333331</v>
      </c>
      <c r="C1291" s="2" t="s">
        <v>100</v>
      </c>
      <c r="D1291">
        <v>0</v>
      </c>
      <c r="E1291">
        <v>24</v>
      </c>
      <c r="F1291" s="2" t="s">
        <v>0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158</v>
      </c>
    </row>
    <row r="1292" spans="1:12" x14ac:dyDescent="0.4">
      <c r="A1292" s="1">
        <v>43932</v>
      </c>
      <c r="B1292" s="5">
        <v>0.41666666666666669</v>
      </c>
      <c r="C1292" s="2" t="s">
        <v>54</v>
      </c>
      <c r="D1292">
        <v>0</v>
      </c>
      <c r="E1292">
        <v>77</v>
      </c>
      <c r="F1292" s="2" t="s">
        <v>0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148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0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108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0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153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0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206</v>
      </c>
    </row>
    <row r="1296" spans="1:12" x14ac:dyDescent="0.4">
      <c r="A1296" s="1">
        <v>43932</v>
      </c>
      <c r="B1296" s="5">
        <v>0</v>
      </c>
      <c r="C1296" s="2" t="s">
        <v>28</v>
      </c>
      <c r="D1296">
        <v>0</v>
      </c>
      <c r="E1296">
        <v>834</v>
      </c>
      <c r="F1296" s="2" t="s">
        <v>0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509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18668</v>
      </c>
      <c r="E1297">
        <v>4345</v>
      </c>
      <c r="F1297" s="2" t="s">
        <v>0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504</v>
      </c>
    </row>
    <row r="1298" spans="1:12" x14ac:dyDescent="0.4">
      <c r="A1298" s="1">
        <v>43932</v>
      </c>
      <c r="B1298" s="5">
        <v>0</v>
      </c>
      <c r="C1298" s="2" t="s">
        <v>30</v>
      </c>
      <c r="D1298">
        <v>0</v>
      </c>
      <c r="E1298">
        <v>91</v>
      </c>
      <c r="F1298" s="2" t="s">
        <v>0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508</v>
      </c>
    </row>
    <row r="1299" spans="1:12" x14ac:dyDescent="0.4">
      <c r="A1299" s="1">
        <v>43932</v>
      </c>
      <c r="B1299" s="5">
        <v>0</v>
      </c>
      <c r="C1299" s="2" t="s">
        <v>119</v>
      </c>
      <c r="D1299">
        <v>0</v>
      </c>
      <c r="E1299">
        <v>743</v>
      </c>
      <c r="F1299" s="2" t="s">
        <v>0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511</v>
      </c>
    </row>
    <row r="1300" spans="1:12" x14ac:dyDescent="0.4">
      <c r="A1300" s="1">
        <v>43932</v>
      </c>
      <c r="B1300" s="5">
        <v>0</v>
      </c>
      <c r="C1300" s="2" t="s">
        <v>40</v>
      </c>
      <c r="D1300">
        <v>0</v>
      </c>
      <c r="E1300">
        <v>183</v>
      </c>
      <c r="F1300" s="2" t="s">
        <v>0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506</v>
      </c>
    </row>
    <row r="1301" spans="1:12" x14ac:dyDescent="0.4">
      <c r="A1301" s="1">
        <v>43932</v>
      </c>
      <c r="B1301" s="5">
        <v>0.45833333333333331</v>
      </c>
      <c r="C1301" s="2" t="s">
        <v>52</v>
      </c>
      <c r="D1301">
        <v>0</v>
      </c>
      <c r="E1301">
        <v>568</v>
      </c>
      <c r="F1301" s="2" t="s">
        <v>0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133</v>
      </c>
    </row>
    <row r="1302" spans="1:12" x14ac:dyDescent="0.4">
      <c r="A1302" s="1">
        <v>43932</v>
      </c>
      <c r="B1302" s="5">
        <v>0</v>
      </c>
      <c r="C1302" s="2" t="s">
        <v>31</v>
      </c>
      <c r="D1302">
        <v>0</v>
      </c>
      <c r="E1302">
        <v>575</v>
      </c>
      <c r="F1302" s="2" t="s">
        <v>0</v>
      </c>
      <c r="G1302">
        <v>64</v>
      </c>
      <c r="H1302">
        <v>11</v>
      </c>
      <c r="I1302">
        <v>9</v>
      </c>
      <c r="J1302">
        <v>0</v>
      </c>
      <c r="K1302">
        <v>45</v>
      </c>
      <c r="L1302" s="2" t="s">
        <v>415</v>
      </c>
    </row>
    <row r="1303" spans="1:12" x14ac:dyDescent="0.4">
      <c r="A1303" s="1">
        <v>43932</v>
      </c>
      <c r="B1303" s="5">
        <v>0</v>
      </c>
      <c r="C1303" s="2" t="s">
        <v>85</v>
      </c>
      <c r="D1303">
        <v>0</v>
      </c>
      <c r="E1303">
        <v>103</v>
      </c>
      <c r="F1303" s="2" t="s">
        <v>0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394</v>
      </c>
    </row>
    <row r="1304" spans="1:12" x14ac:dyDescent="0.4">
      <c r="A1304" s="1">
        <v>43932</v>
      </c>
      <c r="B1304" s="5"/>
      <c r="C1304" s="2" t="s">
        <v>95</v>
      </c>
      <c r="E1304">
        <v>63</v>
      </c>
      <c r="F1304" s="2" t="s">
        <v>0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35</v>
      </c>
      <c r="D1305">
        <v>0</v>
      </c>
      <c r="E1305">
        <v>641</v>
      </c>
      <c r="F1305" s="2" t="s">
        <v>0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90</v>
      </c>
    </row>
    <row r="1306" spans="1:12" x14ac:dyDescent="0.4">
      <c r="A1306" s="1">
        <v>43932</v>
      </c>
      <c r="B1306" s="5">
        <v>0.39583333333333331</v>
      </c>
      <c r="C1306" s="2" t="s">
        <v>132</v>
      </c>
      <c r="D1306">
        <v>0</v>
      </c>
      <c r="E1306">
        <v>55</v>
      </c>
      <c r="F1306" s="2" t="s">
        <v>0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510</v>
      </c>
    </row>
    <row r="1307" spans="1:12" x14ac:dyDescent="0.4">
      <c r="A1307" s="1">
        <v>43932</v>
      </c>
      <c r="B1307" s="5">
        <v>0</v>
      </c>
      <c r="C1307" s="2" t="s">
        <v>64</v>
      </c>
      <c r="D1307">
        <v>0</v>
      </c>
      <c r="E1307">
        <v>306</v>
      </c>
      <c r="F1307" s="2" t="s">
        <v>0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450</v>
      </c>
    </row>
    <row r="1308" spans="1:12" x14ac:dyDescent="0.4">
      <c r="A1308" s="1">
        <v>43932</v>
      </c>
      <c r="B1308" s="5">
        <v>0</v>
      </c>
      <c r="C1308" s="2" t="s">
        <v>41</v>
      </c>
      <c r="D1308">
        <v>0</v>
      </c>
      <c r="E1308">
        <v>249</v>
      </c>
      <c r="F1308" s="2" t="s">
        <v>0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512</v>
      </c>
    </row>
    <row r="1309" spans="1:12" x14ac:dyDescent="0.4">
      <c r="A1309" s="1">
        <v>43932</v>
      </c>
      <c r="B1309" s="5">
        <v>0</v>
      </c>
      <c r="C1309" s="2" t="s">
        <v>110</v>
      </c>
      <c r="D1309">
        <v>0</v>
      </c>
      <c r="E1309">
        <v>275</v>
      </c>
      <c r="F1309" s="2" t="s">
        <v>0</v>
      </c>
      <c r="G1309">
        <v>32</v>
      </c>
      <c r="H1309">
        <v>14</v>
      </c>
      <c r="I1309">
        <v>0</v>
      </c>
      <c r="J1309">
        <v>0</v>
      </c>
      <c r="K1309">
        <v>8</v>
      </c>
      <c r="L1309" s="2" t="s">
        <v>121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0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505</v>
      </c>
    </row>
    <row r="1311" spans="1:12" x14ac:dyDescent="0.4">
      <c r="A1311" s="1">
        <v>43932</v>
      </c>
      <c r="B1311" s="5">
        <v>0.66666666666666663</v>
      </c>
      <c r="C1311" s="2" t="s">
        <v>91</v>
      </c>
      <c r="D1311">
        <v>0</v>
      </c>
      <c r="E1311">
        <v>75</v>
      </c>
      <c r="F1311" s="2" t="s">
        <v>0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198</v>
      </c>
    </row>
    <row r="1312" spans="1:12" x14ac:dyDescent="0.4">
      <c r="A1312" s="1">
        <v>43932</v>
      </c>
      <c r="B1312" s="5">
        <v>0</v>
      </c>
      <c r="C1312" s="2" t="s">
        <v>19</v>
      </c>
      <c r="D1312">
        <v>0</v>
      </c>
      <c r="E1312">
        <v>4771</v>
      </c>
      <c r="F1312" s="2" t="s">
        <v>0</v>
      </c>
      <c r="G1312">
        <v>285</v>
      </c>
      <c r="H1312">
        <v>64</v>
      </c>
      <c r="I1312">
        <v>0</v>
      </c>
      <c r="J1312">
        <v>0</v>
      </c>
      <c r="K1312">
        <v>243</v>
      </c>
      <c r="L1312" s="2" t="s">
        <v>167</v>
      </c>
    </row>
    <row r="1313" spans="1:12" x14ac:dyDescent="0.4">
      <c r="A1313" s="1">
        <v>43932</v>
      </c>
      <c r="B1313" s="5">
        <v>0</v>
      </c>
      <c r="C1313" s="2" t="s">
        <v>21</v>
      </c>
      <c r="D1313">
        <v>0</v>
      </c>
      <c r="E1313">
        <v>1653</v>
      </c>
      <c r="F1313" s="2" t="s">
        <v>0</v>
      </c>
      <c r="G1313">
        <v>112</v>
      </c>
      <c r="H1313">
        <v>20</v>
      </c>
      <c r="I1313">
        <v>15</v>
      </c>
      <c r="J1313">
        <v>148</v>
      </c>
      <c r="K1313">
        <v>85</v>
      </c>
      <c r="L1313" s="2" t="s">
        <v>507</v>
      </c>
    </row>
    <row r="1314" spans="1:12" x14ac:dyDescent="0.4">
      <c r="A1314" s="1">
        <v>43932</v>
      </c>
      <c r="B1314" s="5">
        <v>0.33333333333333331</v>
      </c>
      <c r="C1314" s="2" t="s">
        <v>43</v>
      </c>
      <c r="D1314">
        <v>0</v>
      </c>
      <c r="E1314">
        <v>168</v>
      </c>
      <c r="F1314" s="2" t="s">
        <v>0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449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2985</v>
      </c>
      <c r="F1315" s="2" t="s">
        <v>0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196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0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210</v>
      </c>
    </row>
    <row r="1317" spans="1:12" x14ac:dyDescent="0.4">
      <c r="A1317" s="1">
        <v>43932</v>
      </c>
      <c r="B1317" s="5"/>
      <c r="C1317" s="2" t="s">
        <v>231</v>
      </c>
      <c r="E1317">
        <v>25575</v>
      </c>
      <c r="F1317" s="2" t="s">
        <v>0</v>
      </c>
      <c r="G1317">
        <v>1958</v>
      </c>
      <c r="K1317">
        <v>1133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23</v>
      </c>
      <c r="D1318">
        <v>0</v>
      </c>
      <c r="E1318">
        <v>899</v>
      </c>
      <c r="F1318" s="2" t="s">
        <v>0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217</v>
      </c>
    </row>
    <row r="1319" spans="1:12" x14ac:dyDescent="0.4">
      <c r="A1319" s="1">
        <v>43933</v>
      </c>
      <c r="B1319" s="5"/>
      <c r="C1319" s="2" t="s">
        <v>100</v>
      </c>
      <c r="E1319">
        <v>24</v>
      </c>
      <c r="F1319" s="2" t="s">
        <v>0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54</v>
      </c>
      <c r="E1320">
        <v>78</v>
      </c>
      <c r="F1320" s="2" t="s">
        <v>0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0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108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0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153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0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211</v>
      </c>
    </row>
    <row r="1324" spans="1:12" x14ac:dyDescent="0.4">
      <c r="A1324" s="1">
        <v>43933</v>
      </c>
      <c r="B1324" s="5">
        <v>0</v>
      </c>
      <c r="C1324" s="2" t="s">
        <v>28</v>
      </c>
      <c r="D1324">
        <v>0</v>
      </c>
      <c r="E1324">
        <v>846</v>
      </c>
      <c r="F1324" s="2" t="s">
        <v>0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509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18842</v>
      </c>
      <c r="E1325">
        <v>4367</v>
      </c>
      <c r="F1325" s="2" t="s">
        <v>0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504</v>
      </c>
    </row>
    <row r="1326" spans="1:12" x14ac:dyDescent="0.4">
      <c r="A1326" s="1">
        <v>43933</v>
      </c>
      <c r="B1326" s="5">
        <v>0</v>
      </c>
      <c r="C1326" s="2" t="s">
        <v>30</v>
      </c>
      <c r="D1326">
        <v>0</v>
      </c>
      <c r="E1326">
        <v>91</v>
      </c>
      <c r="F1326" s="2" t="s">
        <v>0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508</v>
      </c>
    </row>
    <row r="1327" spans="1:12" x14ac:dyDescent="0.4">
      <c r="A1327" s="1">
        <v>43933</v>
      </c>
      <c r="B1327" s="5">
        <v>0</v>
      </c>
      <c r="C1327" s="2" t="s">
        <v>119</v>
      </c>
      <c r="D1327">
        <v>0</v>
      </c>
      <c r="E1327">
        <v>747</v>
      </c>
      <c r="F1327" s="2" t="s">
        <v>0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511</v>
      </c>
    </row>
    <row r="1328" spans="1:12" x14ac:dyDescent="0.4">
      <c r="A1328" s="1">
        <v>43933</v>
      </c>
      <c r="B1328" s="5">
        <v>0</v>
      </c>
      <c r="C1328" s="2" t="s">
        <v>40</v>
      </c>
      <c r="D1328">
        <v>0</v>
      </c>
      <c r="E1328">
        <v>183</v>
      </c>
      <c r="F1328" s="2" t="s">
        <v>0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506</v>
      </c>
    </row>
    <row r="1329" spans="1:12" x14ac:dyDescent="0.4">
      <c r="A1329" s="1">
        <v>43933</v>
      </c>
      <c r="B1329" s="5">
        <v>0.45833333333333331</v>
      </c>
      <c r="C1329" s="2" t="s">
        <v>52</v>
      </c>
      <c r="D1329">
        <v>0</v>
      </c>
      <c r="E1329">
        <v>576</v>
      </c>
      <c r="F1329" s="2" t="s">
        <v>0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133</v>
      </c>
    </row>
    <row r="1330" spans="1:12" x14ac:dyDescent="0.4">
      <c r="A1330" s="1">
        <v>43933</v>
      </c>
      <c r="B1330" s="5">
        <v>0</v>
      </c>
      <c r="C1330" s="2" t="s">
        <v>31</v>
      </c>
      <c r="D1330">
        <v>0</v>
      </c>
      <c r="E1330">
        <v>585</v>
      </c>
      <c r="F1330" s="2" t="s">
        <v>0</v>
      </c>
      <c r="G1330">
        <v>67</v>
      </c>
      <c r="H1330">
        <v>10</v>
      </c>
      <c r="I1330">
        <v>10</v>
      </c>
      <c r="J1330">
        <v>0</v>
      </c>
      <c r="K1330">
        <v>50</v>
      </c>
      <c r="L1330" s="2" t="s">
        <v>415</v>
      </c>
    </row>
    <row r="1331" spans="1:12" x14ac:dyDescent="0.4">
      <c r="A1331" s="1">
        <v>43933</v>
      </c>
      <c r="B1331" s="5">
        <v>0</v>
      </c>
      <c r="C1331" s="2" t="s">
        <v>85</v>
      </c>
      <c r="D1331">
        <v>0</v>
      </c>
      <c r="E1331">
        <v>104</v>
      </c>
      <c r="F1331" s="2" t="s">
        <v>0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394</v>
      </c>
    </row>
    <row r="1332" spans="1:12" x14ac:dyDescent="0.4">
      <c r="A1332" s="1">
        <v>43933</v>
      </c>
      <c r="B1332" s="5"/>
      <c r="C1332" s="2" t="s">
        <v>95</v>
      </c>
      <c r="E1332">
        <v>63</v>
      </c>
      <c r="F1332" s="2" t="s">
        <v>0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35</v>
      </c>
      <c r="D1333">
        <v>0</v>
      </c>
      <c r="E1333">
        <v>649</v>
      </c>
      <c r="F1333" s="2" t="s">
        <v>0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90</v>
      </c>
    </row>
    <row r="1334" spans="1:12" x14ac:dyDescent="0.4">
      <c r="A1334" s="1">
        <v>43933</v>
      </c>
      <c r="B1334" s="5">
        <v>0.39583333333333331</v>
      </c>
      <c r="C1334" s="2" t="s">
        <v>132</v>
      </c>
      <c r="D1334">
        <v>0</v>
      </c>
      <c r="E1334">
        <v>57</v>
      </c>
      <c r="F1334" s="2" t="s">
        <v>0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510</v>
      </c>
    </row>
    <row r="1335" spans="1:12" x14ac:dyDescent="0.4">
      <c r="A1335" s="1">
        <v>43933</v>
      </c>
      <c r="B1335" s="5">
        <v>0</v>
      </c>
      <c r="C1335" s="2" t="s">
        <v>64</v>
      </c>
      <c r="D1335">
        <v>0</v>
      </c>
      <c r="E1335">
        <v>315</v>
      </c>
      <c r="F1335" s="2" t="s">
        <v>0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450</v>
      </c>
    </row>
    <row r="1336" spans="1:12" x14ac:dyDescent="0.4">
      <c r="A1336" s="1">
        <v>43933</v>
      </c>
      <c r="B1336" s="5">
        <v>0</v>
      </c>
      <c r="C1336" s="2" t="s">
        <v>41</v>
      </c>
      <c r="D1336">
        <v>0</v>
      </c>
      <c r="E1336">
        <v>251</v>
      </c>
      <c r="F1336" s="2" t="s">
        <v>0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512</v>
      </c>
    </row>
    <row r="1337" spans="1:12" x14ac:dyDescent="0.4">
      <c r="A1337" s="1">
        <v>43933</v>
      </c>
      <c r="B1337" s="5">
        <v>0</v>
      </c>
      <c r="C1337" s="2" t="s">
        <v>110</v>
      </c>
      <c r="D1337">
        <v>0</v>
      </c>
      <c r="E1337">
        <v>286</v>
      </c>
      <c r="F1337" s="2" t="s">
        <v>0</v>
      </c>
      <c r="G1337">
        <v>32</v>
      </c>
      <c r="H1337">
        <v>14</v>
      </c>
      <c r="I1337">
        <v>0</v>
      </c>
      <c r="J1337">
        <v>0</v>
      </c>
      <c r="K1337">
        <v>8</v>
      </c>
      <c r="L1337" s="2" t="s">
        <v>121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0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505</v>
      </c>
    </row>
    <row r="1339" spans="1:12" x14ac:dyDescent="0.4">
      <c r="A1339" s="1">
        <v>43933</v>
      </c>
      <c r="B1339" s="5">
        <v>0.625</v>
      </c>
      <c r="C1339" s="2" t="s">
        <v>91</v>
      </c>
      <c r="D1339">
        <v>0</v>
      </c>
      <c r="E1339">
        <v>77</v>
      </c>
      <c r="F1339" s="2" t="s">
        <v>0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198</v>
      </c>
    </row>
    <row r="1340" spans="1:12" x14ac:dyDescent="0.4">
      <c r="A1340" s="1">
        <v>43933</v>
      </c>
      <c r="B1340" s="5">
        <v>0</v>
      </c>
      <c r="C1340" s="2" t="s">
        <v>19</v>
      </c>
      <c r="D1340">
        <v>0</v>
      </c>
      <c r="E1340">
        <v>4808</v>
      </c>
      <c r="F1340" s="2" t="s">
        <v>0</v>
      </c>
      <c r="G1340">
        <v>294</v>
      </c>
      <c r="H1340">
        <v>63</v>
      </c>
      <c r="I1340">
        <v>0</v>
      </c>
      <c r="J1340">
        <v>0</v>
      </c>
      <c r="K1340">
        <v>251</v>
      </c>
      <c r="L1340" s="2" t="s">
        <v>167</v>
      </c>
    </row>
    <row r="1341" spans="1:12" x14ac:dyDescent="0.4">
      <c r="A1341" s="1">
        <v>43933</v>
      </c>
      <c r="B1341" s="5">
        <v>0</v>
      </c>
      <c r="C1341" s="2" t="s">
        <v>21</v>
      </c>
      <c r="D1341">
        <v>0</v>
      </c>
      <c r="E1341">
        <v>1666</v>
      </c>
      <c r="F1341" s="2" t="s">
        <v>0</v>
      </c>
      <c r="G1341">
        <v>110</v>
      </c>
      <c r="H1341">
        <v>22</v>
      </c>
      <c r="I1341">
        <v>14</v>
      </c>
      <c r="J1341">
        <v>157</v>
      </c>
      <c r="K1341">
        <v>91</v>
      </c>
      <c r="L1341" s="2" t="s">
        <v>507</v>
      </c>
    </row>
    <row r="1342" spans="1:12" x14ac:dyDescent="0.4">
      <c r="A1342" s="1">
        <v>43933</v>
      </c>
      <c r="B1342" s="5">
        <v>0.33333333333333331</v>
      </c>
      <c r="C1342" s="2" t="s">
        <v>43</v>
      </c>
      <c r="D1342">
        <v>0</v>
      </c>
      <c r="E1342">
        <v>168</v>
      </c>
      <c r="F1342" s="2" t="s">
        <v>0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449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3002</v>
      </c>
      <c r="F1343" s="2" t="s">
        <v>0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196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0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212</v>
      </c>
    </row>
    <row r="1345" spans="1:12" x14ac:dyDescent="0.4">
      <c r="A1345" s="1">
        <v>43933</v>
      </c>
      <c r="B1345" s="5"/>
      <c r="C1345" s="2" t="s">
        <v>231</v>
      </c>
      <c r="E1345">
        <v>25849</v>
      </c>
      <c r="F1345" s="2" t="s">
        <v>0</v>
      </c>
      <c r="G1345">
        <v>1937</v>
      </c>
      <c r="K1345">
        <v>1189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23</v>
      </c>
      <c r="D1346">
        <v>0</v>
      </c>
      <c r="E1346">
        <v>906</v>
      </c>
      <c r="F1346" s="2" t="s">
        <v>0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217</v>
      </c>
    </row>
    <row r="1347" spans="1:12" x14ac:dyDescent="0.4">
      <c r="A1347" s="1">
        <v>43934</v>
      </c>
      <c r="B1347" s="5">
        <v>0.45833333333333331</v>
      </c>
      <c r="C1347" s="2" t="s">
        <v>100</v>
      </c>
      <c r="D1347">
        <v>0</v>
      </c>
      <c r="E1347">
        <v>24</v>
      </c>
      <c r="F1347" s="2" t="s">
        <v>0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158</v>
      </c>
    </row>
    <row r="1348" spans="1:12" x14ac:dyDescent="0.4">
      <c r="A1348" s="1">
        <v>43934</v>
      </c>
      <c r="B1348" s="5">
        <v>0.33333333333333331</v>
      </c>
      <c r="C1348" s="2" t="s">
        <v>54</v>
      </c>
      <c r="D1348">
        <v>0</v>
      </c>
      <c r="E1348">
        <v>78</v>
      </c>
      <c r="F1348" s="2" t="s">
        <v>0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148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0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108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0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153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0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213</v>
      </c>
    </row>
    <row r="1352" spans="1:12" x14ac:dyDescent="0.4">
      <c r="A1352" s="1">
        <v>43934</v>
      </c>
      <c r="B1352" s="5">
        <v>0</v>
      </c>
      <c r="C1352" s="2" t="s">
        <v>28</v>
      </c>
      <c r="D1352">
        <v>0</v>
      </c>
      <c r="E1352">
        <v>859</v>
      </c>
      <c r="F1352" s="2" t="s">
        <v>0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509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19137</v>
      </c>
      <c r="E1353">
        <v>4417</v>
      </c>
      <c r="F1353" s="2" t="s">
        <v>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504</v>
      </c>
    </row>
    <row r="1354" spans="1:12" x14ac:dyDescent="0.4">
      <c r="A1354" s="1">
        <v>43934</v>
      </c>
      <c r="B1354" s="5">
        <v>0</v>
      </c>
      <c r="C1354" s="2" t="s">
        <v>30</v>
      </c>
      <c r="D1354">
        <v>0</v>
      </c>
      <c r="E1354">
        <v>92</v>
      </c>
      <c r="F1354" s="2" t="s">
        <v>0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508</v>
      </c>
    </row>
    <row r="1355" spans="1:12" x14ac:dyDescent="0.4">
      <c r="A1355" s="1">
        <v>43934</v>
      </c>
      <c r="B1355" s="5">
        <v>0</v>
      </c>
      <c r="C1355" s="2" t="s">
        <v>119</v>
      </c>
      <c r="D1355">
        <v>0</v>
      </c>
      <c r="E1355">
        <v>750</v>
      </c>
      <c r="F1355" s="2" t="s">
        <v>0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511</v>
      </c>
    </row>
    <row r="1356" spans="1:12" x14ac:dyDescent="0.4">
      <c r="A1356" s="1">
        <v>43934</v>
      </c>
      <c r="B1356" s="5">
        <v>0</v>
      </c>
      <c r="C1356" s="2" t="s">
        <v>40</v>
      </c>
      <c r="D1356">
        <v>0</v>
      </c>
      <c r="E1356">
        <v>184</v>
      </c>
      <c r="F1356" s="2" t="s">
        <v>0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506</v>
      </c>
    </row>
    <row r="1357" spans="1:12" x14ac:dyDescent="0.4">
      <c r="A1357" s="1">
        <v>43934</v>
      </c>
      <c r="B1357" s="5">
        <v>0.45833333333333331</v>
      </c>
      <c r="C1357" s="2" t="s">
        <v>52</v>
      </c>
      <c r="D1357">
        <v>0</v>
      </c>
      <c r="E1357">
        <v>580</v>
      </c>
      <c r="F1357" s="2" t="s">
        <v>0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133</v>
      </c>
    </row>
    <row r="1358" spans="1:12" x14ac:dyDescent="0.4">
      <c r="A1358" s="1">
        <v>43934</v>
      </c>
      <c r="B1358" s="5">
        <v>0</v>
      </c>
      <c r="C1358" s="2" t="s">
        <v>31</v>
      </c>
      <c r="D1358">
        <v>0</v>
      </c>
      <c r="E1358">
        <v>591</v>
      </c>
      <c r="F1358" s="2" t="s">
        <v>0</v>
      </c>
      <c r="G1358">
        <v>67</v>
      </c>
      <c r="H1358">
        <v>10</v>
      </c>
      <c r="I1358">
        <v>10</v>
      </c>
      <c r="J1358">
        <v>0</v>
      </c>
      <c r="K1358">
        <v>52</v>
      </c>
      <c r="L1358" s="2" t="s">
        <v>415</v>
      </c>
    </row>
    <row r="1359" spans="1:12" x14ac:dyDescent="0.4">
      <c r="A1359" s="1">
        <v>43934</v>
      </c>
      <c r="B1359" s="5">
        <v>0</v>
      </c>
      <c r="C1359" s="2" t="s">
        <v>85</v>
      </c>
      <c r="D1359">
        <v>0</v>
      </c>
      <c r="E1359">
        <v>104</v>
      </c>
      <c r="F1359" s="2" t="s">
        <v>0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394</v>
      </c>
    </row>
    <row r="1360" spans="1:12" x14ac:dyDescent="0.4">
      <c r="A1360" s="1">
        <v>43934</v>
      </c>
      <c r="B1360" s="5"/>
      <c r="C1360" s="2" t="s">
        <v>95</v>
      </c>
      <c r="E1360">
        <v>64</v>
      </c>
      <c r="F1360" s="2" t="s">
        <v>0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35</v>
      </c>
      <c r="D1361">
        <v>0</v>
      </c>
      <c r="E1361">
        <v>657</v>
      </c>
      <c r="F1361" s="2" t="s">
        <v>0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90</v>
      </c>
    </row>
    <row r="1362" spans="1:12" x14ac:dyDescent="0.4">
      <c r="A1362" s="1">
        <v>43934</v>
      </c>
      <c r="B1362" s="5">
        <v>0.39583333333333331</v>
      </c>
      <c r="C1362" s="2" t="s">
        <v>132</v>
      </c>
      <c r="D1362">
        <v>0</v>
      </c>
      <c r="E1362">
        <v>57</v>
      </c>
      <c r="F1362" s="2" t="s">
        <v>0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510</v>
      </c>
    </row>
    <row r="1363" spans="1:12" x14ac:dyDescent="0.4">
      <c r="A1363" s="1">
        <v>43934</v>
      </c>
      <c r="B1363" s="5">
        <v>0</v>
      </c>
      <c r="C1363" s="2" t="s">
        <v>64</v>
      </c>
      <c r="D1363">
        <v>0</v>
      </c>
      <c r="E1363">
        <v>321</v>
      </c>
      <c r="F1363" s="2" t="s">
        <v>0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450</v>
      </c>
    </row>
    <row r="1364" spans="1:12" x14ac:dyDescent="0.4">
      <c r="A1364" s="1">
        <v>43934</v>
      </c>
      <c r="B1364" s="5">
        <v>0</v>
      </c>
      <c r="C1364" s="2" t="s">
        <v>41</v>
      </c>
      <c r="D1364">
        <v>0</v>
      </c>
      <c r="E1364">
        <v>251</v>
      </c>
      <c r="F1364" s="2" t="s">
        <v>0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512</v>
      </c>
    </row>
    <row r="1365" spans="1:12" x14ac:dyDescent="0.4">
      <c r="A1365" s="1">
        <v>43934</v>
      </c>
      <c r="B1365" s="5">
        <v>0</v>
      </c>
      <c r="C1365" s="2" t="s">
        <v>110</v>
      </c>
      <c r="D1365">
        <v>0</v>
      </c>
      <c r="E1365">
        <v>293</v>
      </c>
      <c r="F1365" s="2" t="s">
        <v>0</v>
      </c>
      <c r="G1365">
        <v>32</v>
      </c>
      <c r="H1365">
        <v>17</v>
      </c>
      <c r="I1365">
        <v>0</v>
      </c>
      <c r="J1365">
        <v>0</v>
      </c>
      <c r="K1365">
        <v>8</v>
      </c>
      <c r="L1365" s="2" t="s">
        <v>121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0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505</v>
      </c>
    </row>
    <row r="1367" spans="1:12" x14ac:dyDescent="0.4">
      <c r="A1367" s="1">
        <v>43934</v>
      </c>
      <c r="B1367" s="5">
        <v>0.58333333333333337</v>
      </c>
      <c r="C1367" s="2" t="s">
        <v>91</v>
      </c>
      <c r="D1367">
        <v>0</v>
      </c>
      <c r="E1367">
        <v>78</v>
      </c>
      <c r="F1367" s="2" t="s">
        <v>0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198</v>
      </c>
    </row>
    <row r="1368" spans="1:12" x14ac:dyDescent="0.4">
      <c r="A1368" s="1">
        <v>43934</v>
      </c>
      <c r="B1368" s="5">
        <v>0</v>
      </c>
      <c r="C1368" s="2" t="s">
        <v>19</v>
      </c>
      <c r="D1368">
        <v>0</v>
      </c>
      <c r="E1368">
        <v>4852</v>
      </c>
      <c r="F1368" s="2" t="s">
        <v>0</v>
      </c>
      <c r="G1368">
        <v>294</v>
      </c>
      <c r="H1368">
        <v>59</v>
      </c>
      <c r="I1368">
        <v>0</v>
      </c>
      <c r="J1368">
        <v>0</v>
      </c>
      <c r="K1368">
        <v>257</v>
      </c>
      <c r="L1368" s="2" t="s">
        <v>167</v>
      </c>
    </row>
    <row r="1369" spans="1:12" x14ac:dyDescent="0.4">
      <c r="A1369" s="1">
        <v>43934</v>
      </c>
      <c r="B1369" s="5">
        <v>0</v>
      </c>
      <c r="C1369" s="2" t="s">
        <v>21</v>
      </c>
      <c r="D1369">
        <v>0</v>
      </c>
      <c r="E1369">
        <v>1680</v>
      </c>
      <c r="F1369" s="2" t="s">
        <v>0</v>
      </c>
      <c r="G1369">
        <v>106</v>
      </c>
      <c r="H1369">
        <v>21</v>
      </c>
      <c r="I1369">
        <v>12</v>
      </c>
      <c r="J1369">
        <v>157</v>
      </c>
      <c r="K1369">
        <v>93</v>
      </c>
      <c r="L1369" s="2" t="s">
        <v>507</v>
      </c>
    </row>
    <row r="1370" spans="1:12" x14ac:dyDescent="0.4">
      <c r="A1370" s="1">
        <v>43934</v>
      </c>
      <c r="B1370" s="5">
        <v>0.33333333333333331</v>
      </c>
      <c r="C1370" s="2" t="s">
        <v>43</v>
      </c>
      <c r="D1370">
        <v>0</v>
      </c>
      <c r="E1370">
        <v>170</v>
      </c>
      <c r="F1370" s="2" t="s">
        <v>0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449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3019</v>
      </c>
      <c r="F1371" s="2" t="s">
        <v>0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196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0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214</v>
      </c>
    </row>
    <row r="1373" spans="1:12" x14ac:dyDescent="0.4">
      <c r="A1373" s="1">
        <v>43934</v>
      </c>
      <c r="B1373" s="5"/>
      <c r="C1373" s="2" t="s">
        <v>231</v>
      </c>
      <c r="E1373">
        <v>26100</v>
      </c>
      <c r="F1373" s="2" t="s">
        <v>0</v>
      </c>
      <c r="G1373">
        <v>1918</v>
      </c>
      <c r="K1373">
        <v>1220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23</v>
      </c>
      <c r="D1374">
        <v>0</v>
      </c>
      <c r="E1374">
        <v>912</v>
      </c>
      <c r="F1374" s="2" t="s">
        <v>0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217</v>
      </c>
    </row>
    <row r="1375" spans="1:12" x14ac:dyDescent="0.4">
      <c r="A1375" s="1">
        <v>43935</v>
      </c>
      <c r="B1375" s="5">
        <v>0.45833333333333331</v>
      </c>
      <c r="C1375" s="2" t="s">
        <v>100</v>
      </c>
      <c r="D1375">
        <v>0</v>
      </c>
      <c r="E1375">
        <v>24</v>
      </c>
      <c r="F1375" s="2" t="s">
        <v>0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158</v>
      </c>
    </row>
    <row r="1376" spans="1:12" x14ac:dyDescent="0.4">
      <c r="A1376" s="1">
        <v>43935</v>
      </c>
      <c r="B1376" s="5">
        <v>0.33333333333333331</v>
      </c>
      <c r="C1376" s="2" t="s">
        <v>54</v>
      </c>
      <c r="D1376">
        <v>0</v>
      </c>
      <c r="E1376">
        <v>79</v>
      </c>
      <c r="F1376" s="2" t="s">
        <v>0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148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0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108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0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153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0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216</v>
      </c>
    </row>
    <row r="1380" spans="1:12" x14ac:dyDescent="0.4">
      <c r="A1380" s="1">
        <v>43935</v>
      </c>
      <c r="B1380" s="5">
        <v>0</v>
      </c>
      <c r="C1380" s="2" t="s">
        <v>28</v>
      </c>
      <c r="D1380">
        <v>0</v>
      </c>
      <c r="E1380">
        <v>879</v>
      </c>
      <c r="F1380" s="2" t="s">
        <v>0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509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19689</v>
      </c>
      <c r="E1381">
        <v>4471</v>
      </c>
      <c r="F1381" s="2" t="s">
        <v>0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504</v>
      </c>
    </row>
    <row r="1382" spans="1:12" x14ac:dyDescent="0.4">
      <c r="A1382" s="1">
        <v>43935</v>
      </c>
      <c r="B1382" s="5">
        <v>0</v>
      </c>
      <c r="C1382" s="2" t="s">
        <v>30</v>
      </c>
      <c r="D1382">
        <v>0</v>
      </c>
      <c r="E1382">
        <v>105</v>
      </c>
      <c r="F1382" s="2" t="s">
        <v>0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508</v>
      </c>
    </row>
    <row r="1383" spans="1:12" x14ac:dyDescent="0.4">
      <c r="A1383" s="1">
        <v>43935</v>
      </c>
      <c r="B1383" s="5">
        <v>0</v>
      </c>
      <c r="C1383" s="2" t="s">
        <v>119</v>
      </c>
      <c r="D1383">
        <v>0</v>
      </c>
      <c r="E1383">
        <v>753</v>
      </c>
      <c r="F1383" s="2" t="s">
        <v>0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511</v>
      </c>
    </row>
    <row r="1384" spans="1:12" x14ac:dyDescent="0.4">
      <c r="A1384" s="1">
        <v>43935</v>
      </c>
      <c r="B1384" s="5">
        <v>0</v>
      </c>
      <c r="C1384" s="2" t="s">
        <v>40</v>
      </c>
      <c r="D1384">
        <v>0</v>
      </c>
      <c r="E1384">
        <v>185</v>
      </c>
      <c r="F1384" s="2" t="s">
        <v>0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506</v>
      </c>
    </row>
    <row r="1385" spans="1:12" x14ac:dyDescent="0.4">
      <c r="A1385" s="1">
        <v>43935</v>
      </c>
      <c r="B1385" s="5">
        <v>0.45833333333333331</v>
      </c>
      <c r="C1385" s="2" t="s">
        <v>52</v>
      </c>
      <c r="D1385">
        <v>0</v>
      </c>
      <c r="E1385">
        <v>589</v>
      </c>
      <c r="F1385" s="2" t="s">
        <v>0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133</v>
      </c>
    </row>
    <row r="1386" spans="1:12" x14ac:dyDescent="0.4">
      <c r="A1386" s="1">
        <v>43935</v>
      </c>
      <c r="B1386" s="5">
        <v>0</v>
      </c>
      <c r="C1386" s="2" t="s">
        <v>31</v>
      </c>
      <c r="D1386">
        <v>0</v>
      </c>
      <c r="E1386">
        <v>602</v>
      </c>
      <c r="F1386" s="2" t="s">
        <v>0</v>
      </c>
      <c r="G1386">
        <v>60</v>
      </c>
      <c r="H1386">
        <v>11</v>
      </c>
      <c r="I1386">
        <v>10</v>
      </c>
      <c r="J1386">
        <v>0</v>
      </c>
      <c r="K1386">
        <v>55</v>
      </c>
      <c r="L1386" s="2" t="s">
        <v>415</v>
      </c>
    </row>
    <row r="1387" spans="1:12" x14ac:dyDescent="0.4">
      <c r="A1387" s="1">
        <v>43935</v>
      </c>
      <c r="B1387" s="5">
        <v>0</v>
      </c>
      <c r="C1387" s="2" t="s">
        <v>85</v>
      </c>
      <c r="D1387">
        <v>0</v>
      </c>
      <c r="E1387">
        <v>105</v>
      </c>
      <c r="F1387" s="2" t="s">
        <v>0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394</v>
      </c>
    </row>
    <row r="1388" spans="1:12" x14ac:dyDescent="0.4">
      <c r="A1388" s="1">
        <v>43935</v>
      </c>
      <c r="B1388" s="5">
        <v>0.65625</v>
      </c>
      <c r="C1388" s="2" t="s">
        <v>95</v>
      </c>
      <c r="D1388">
        <v>0</v>
      </c>
      <c r="E1388">
        <v>64</v>
      </c>
      <c r="F1388" s="2" t="s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147</v>
      </c>
    </row>
    <row r="1389" spans="1:12" x14ac:dyDescent="0.4">
      <c r="A1389" s="1">
        <v>43935</v>
      </c>
      <c r="B1389" s="5">
        <v>0</v>
      </c>
      <c r="C1389" s="2" t="s">
        <v>35</v>
      </c>
      <c r="D1389">
        <v>0</v>
      </c>
      <c r="E1389">
        <v>664</v>
      </c>
      <c r="F1389" s="2" t="s">
        <v>0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90</v>
      </c>
    </row>
    <row r="1390" spans="1:12" x14ac:dyDescent="0.4">
      <c r="A1390" s="1">
        <v>43935</v>
      </c>
      <c r="B1390" s="5">
        <v>0.39583333333333331</v>
      </c>
      <c r="C1390" s="2" t="s">
        <v>132</v>
      </c>
      <c r="D1390">
        <v>0</v>
      </c>
      <c r="E1390">
        <v>57</v>
      </c>
      <c r="F1390" s="2" t="s">
        <v>0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510</v>
      </c>
    </row>
    <row r="1391" spans="1:12" x14ac:dyDescent="0.4">
      <c r="A1391" s="1">
        <v>43935</v>
      </c>
      <c r="B1391" s="5">
        <v>0</v>
      </c>
      <c r="C1391" s="2" t="s">
        <v>64</v>
      </c>
      <c r="D1391">
        <v>0</v>
      </c>
      <c r="E1391">
        <v>325</v>
      </c>
      <c r="F1391" s="2" t="s">
        <v>0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450</v>
      </c>
    </row>
    <row r="1392" spans="1:12" x14ac:dyDescent="0.4">
      <c r="A1392" s="1">
        <v>43935</v>
      </c>
      <c r="B1392" s="5">
        <v>0</v>
      </c>
      <c r="C1392" s="2" t="s">
        <v>41</v>
      </c>
      <c r="D1392">
        <v>0</v>
      </c>
      <c r="E1392">
        <v>258</v>
      </c>
      <c r="F1392" s="2" t="s">
        <v>0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512</v>
      </c>
    </row>
    <row r="1393" spans="1:12" x14ac:dyDescent="0.4">
      <c r="A1393" s="1">
        <v>43935</v>
      </c>
      <c r="B1393" s="5">
        <v>0</v>
      </c>
      <c r="C1393" s="2" t="s">
        <v>110</v>
      </c>
      <c r="D1393">
        <v>0</v>
      </c>
      <c r="E1393">
        <v>297</v>
      </c>
      <c r="F1393" s="2" t="s">
        <v>0</v>
      </c>
      <c r="G1393">
        <v>35</v>
      </c>
      <c r="H1393">
        <v>16</v>
      </c>
      <c r="I1393">
        <v>0</v>
      </c>
      <c r="J1393">
        <v>0</v>
      </c>
      <c r="K1393">
        <v>10</v>
      </c>
      <c r="L1393" s="2" t="s">
        <v>121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0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505</v>
      </c>
    </row>
    <row r="1395" spans="1:12" x14ac:dyDescent="0.4">
      <c r="A1395" s="1">
        <v>43935</v>
      </c>
      <c r="B1395" s="5">
        <v>0.58333333333333337</v>
      </c>
      <c r="C1395" s="2" t="s">
        <v>91</v>
      </c>
      <c r="D1395">
        <v>0</v>
      </c>
      <c r="E1395">
        <v>78</v>
      </c>
      <c r="F1395" s="2" t="s">
        <v>0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198</v>
      </c>
    </row>
    <row r="1396" spans="1:12" x14ac:dyDescent="0.4">
      <c r="A1396" s="1">
        <v>43935</v>
      </c>
      <c r="B1396" s="5">
        <v>0</v>
      </c>
      <c r="C1396" s="2" t="s">
        <v>19</v>
      </c>
      <c r="D1396">
        <v>0</v>
      </c>
      <c r="E1396">
        <v>4919</v>
      </c>
      <c r="F1396" s="2" t="s">
        <v>0</v>
      </c>
      <c r="G1396">
        <v>277</v>
      </c>
      <c r="H1396">
        <v>58</v>
      </c>
      <c r="I1396">
        <v>0</v>
      </c>
      <c r="J1396">
        <v>0</v>
      </c>
      <c r="K1396">
        <v>267</v>
      </c>
      <c r="L1396" s="2" t="s">
        <v>167</v>
      </c>
    </row>
    <row r="1397" spans="1:12" x14ac:dyDescent="0.4">
      <c r="A1397" s="1">
        <v>43935</v>
      </c>
      <c r="B1397" s="5">
        <v>0</v>
      </c>
      <c r="C1397" s="2" t="s">
        <v>21</v>
      </c>
      <c r="D1397">
        <v>0</v>
      </c>
      <c r="E1397">
        <v>1707</v>
      </c>
      <c r="F1397" s="2" t="s">
        <v>0</v>
      </c>
      <c r="G1397">
        <v>100</v>
      </c>
      <c r="H1397">
        <v>20</v>
      </c>
      <c r="I1397">
        <v>11</v>
      </c>
      <c r="J1397">
        <v>165</v>
      </c>
      <c r="K1397">
        <v>94</v>
      </c>
      <c r="L1397" s="2" t="s">
        <v>507</v>
      </c>
    </row>
    <row r="1398" spans="1:12" x14ac:dyDescent="0.4">
      <c r="A1398" s="1">
        <v>43935</v>
      </c>
      <c r="B1398" s="5">
        <v>0.33333333333333331</v>
      </c>
      <c r="C1398" s="2" t="s">
        <v>43</v>
      </c>
      <c r="D1398">
        <v>0</v>
      </c>
      <c r="E1398">
        <v>171</v>
      </c>
      <c r="F1398" s="2" t="s">
        <v>0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449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3066</v>
      </c>
      <c r="F1399" s="2" t="s">
        <v>0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196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0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231</v>
      </c>
      <c r="E1401">
        <v>26421</v>
      </c>
      <c r="F1401" s="2" t="s">
        <v>0</v>
      </c>
      <c r="G1401">
        <v>1877</v>
      </c>
      <c r="K1401">
        <v>1258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23</v>
      </c>
      <c r="D1402">
        <v>0</v>
      </c>
      <c r="E1402">
        <v>929</v>
      </c>
      <c r="F1402" s="2" t="s">
        <v>0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220</v>
      </c>
    </row>
    <row r="1403" spans="1:12" x14ac:dyDescent="0.4">
      <c r="A1403" s="1">
        <v>43936</v>
      </c>
      <c r="B1403" s="5">
        <v>0.45833333333333331</v>
      </c>
      <c r="C1403" s="2" t="s">
        <v>100</v>
      </c>
      <c r="D1403">
        <v>0</v>
      </c>
      <c r="E1403">
        <v>24</v>
      </c>
      <c r="F1403" s="2" t="s">
        <v>0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158</v>
      </c>
    </row>
    <row r="1404" spans="1:12" x14ac:dyDescent="0.4">
      <c r="A1404" s="1">
        <v>43936</v>
      </c>
      <c r="B1404" s="5">
        <v>0.33333333333333331</v>
      </c>
      <c r="C1404" s="2" t="s">
        <v>54</v>
      </c>
      <c r="D1404">
        <v>0</v>
      </c>
      <c r="E1404">
        <v>79</v>
      </c>
      <c r="F1404" s="2" t="s">
        <v>0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148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0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108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0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153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0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218</v>
      </c>
    </row>
    <row r="1408" spans="1:12" x14ac:dyDescent="0.4">
      <c r="A1408" s="1">
        <v>43936</v>
      </c>
      <c r="B1408" s="5">
        <v>0</v>
      </c>
      <c r="C1408" s="2" t="s">
        <v>28</v>
      </c>
      <c r="D1408">
        <v>0</v>
      </c>
      <c r="E1408">
        <v>890</v>
      </c>
      <c r="F1408" s="2" t="s">
        <v>0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509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20135</v>
      </c>
      <c r="E1409">
        <v>4539</v>
      </c>
      <c r="F1409" s="2" t="s">
        <v>0</v>
      </c>
      <c r="G1409">
        <v>352</v>
      </c>
      <c r="H1409">
        <v>41</v>
      </c>
      <c r="I1409">
        <v>37</v>
      </c>
      <c r="J1409">
        <v>502</v>
      </c>
      <c r="K1409">
        <v>198</v>
      </c>
      <c r="L1409" s="2" t="s">
        <v>504</v>
      </c>
    </row>
    <row r="1410" spans="1:12" x14ac:dyDescent="0.4">
      <c r="A1410" s="1">
        <v>43936</v>
      </c>
      <c r="B1410" s="5">
        <v>0</v>
      </c>
      <c r="C1410" s="2" t="s">
        <v>30</v>
      </c>
      <c r="D1410">
        <v>0</v>
      </c>
      <c r="E1410">
        <v>105</v>
      </c>
      <c r="F1410" s="2" t="s">
        <v>0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508</v>
      </c>
    </row>
    <row r="1411" spans="1:12" x14ac:dyDescent="0.4">
      <c r="A1411" s="1">
        <v>43936</v>
      </c>
      <c r="B1411" s="5">
        <v>0</v>
      </c>
      <c r="C1411" s="2" t="s">
        <v>119</v>
      </c>
      <c r="D1411">
        <v>0</v>
      </c>
      <c r="E1411">
        <v>759</v>
      </c>
      <c r="F1411" s="2" t="s">
        <v>0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511</v>
      </c>
    </row>
    <row r="1412" spans="1:12" x14ac:dyDescent="0.4">
      <c r="A1412" s="1">
        <v>43936</v>
      </c>
      <c r="B1412" s="5">
        <v>0</v>
      </c>
      <c r="C1412" s="2" t="s">
        <v>40</v>
      </c>
      <c r="D1412">
        <v>0</v>
      </c>
      <c r="E1412">
        <v>188</v>
      </c>
      <c r="F1412" s="2" t="s">
        <v>0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506</v>
      </c>
    </row>
    <row r="1413" spans="1:12" x14ac:dyDescent="0.4">
      <c r="A1413" s="1">
        <v>43936</v>
      </c>
      <c r="B1413" s="5">
        <v>0.45833333333333331</v>
      </c>
      <c r="C1413" s="2" t="s">
        <v>52</v>
      </c>
      <c r="D1413">
        <v>0</v>
      </c>
      <c r="E1413">
        <v>596</v>
      </c>
      <c r="F1413" s="2" t="s">
        <v>0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133</v>
      </c>
    </row>
    <row r="1414" spans="1:12" x14ac:dyDescent="0.4">
      <c r="A1414" s="1">
        <v>43936</v>
      </c>
      <c r="B1414" s="5">
        <v>0</v>
      </c>
      <c r="C1414" s="2" t="s">
        <v>31</v>
      </c>
      <c r="D1414">
        <v>0</v>
      </c>
      <c r="E1414">
        <v>615</v>
      </c>
      <c r="F1414" s="2" t="s">
        <v>0</v>
      </c>
      <c r="G1414">
        <v>54</v>
      </c>
      <c r="H1414">
        <v>12</v>
      </c>
      <c r="I1414">
        <v>10</v>
      </c>
      <c r="J1414">
        <v>0</v>
      </c>
      <c r="K1414">
        <v>56</v>
      </c>
      <c r="L1414" s="2" t="s">
        <v>415</v>
      </c>
    </row>
    <row r="1415" spans="1:12" x14ac:dyDescent="0.4">
      <c r="A1415" s="1">
        <v>43936</v>
      </c>
      <c r="B1415" s="5">
        <v>0</v>
      </c>
      <c r="C1415" s="2" t="s">
        <v>85</v>
      </c>
      <c r="D1415">
        <v>0</v>
      </c>
      <c r="E1415">
        <v>106</v>
      </c>
      <c r="F1415" s="2" t="s">
        <v>0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394</v>
      </c>
    </row>
    <row r="1416" spans="1:12" x14ac:dyDescent="0.4">
      <c r="A1416" s="1">
        <v>43936</v>
      </c>
      <c r="B1416" s="5">
        <v>0.64236111111111116</v>
      </c>
      <c r="C1416" s="2" t="s">
        <v>95</v>
      </c>
      <c r="D1416">
        <v>0</v>
      </c>
      <c r="E1416">
        <v>64</v>
      </c>
      <c r="F1416" s="2" t="s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147</v>
      </c>
    </row>
    <row r="1417" spans="1:12" x14ac:dyDescent="0.4">
      <c r="A1417" s="1">
        <v>43936</v>
      </c>
      <c r="B1417" s="5">
        <v>0</v>
      </c>
      <c r="C1417" s="2" t="s">
        <v>35</v>
      </c>
      <c r="D1417">
        <v>0</v>
      </c>
      <c r="E1417">
        <v>676</v>
      </c>
      <c r="F1417" s="2" t="s">
        <v>0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90</v>
      </c>
    </row>
    <row r="1418" spans="1:12" x14ac:dyDescent="0.4">
      <c r="A1418" s="1">
        <v>43936</v>
      </c>
      <c r="B1418" s="5">
        <v>0.39583333333333331</v>
      </c>
      <c r="C1418" s="2" t="s">
        <v>132</v>
      </c>
      <c r="D1418">
        <v>0</v>
      </c>
      <c r="E1418">
        <v>59</v>
      </c>
      <c r="F1418" s="2" t="s">
        <v>0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510</v>
      </c>
    </row>
    <row r="1419" spans="1:12" x14ac:dyDescent="0.4">
      <c r="A1419" s="1">
        <v>43936</v>
      </c>
      <c r="B1419" s="5">
        <v>0</v>
      </c>
      <c r="C1419" s="2" t="s">
        <v>64</v>
      </c>
      <c r="D1419">
        <v>0</v>
      </c>
      <c r="E1419">
        <v>329</v>
      </c>
      <c r="F1419" s="2" t="s">
        <v>0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450</v>
      </c>
    </row>
    <row r="1420" spans="1:12" x14ac:dyDescent="0.4">
      <c r="A1420" s="1">
        <v>43936</v>
      </c>
      <c r="B1420" s="5">
        <v>0</v>
      </c>
      <c r="C1420" s="2" t="s">
        <v>41</v>
      </c>
      <c r="D1420">
        <v>0</v>
      </c>
      <c r="E1420">
        <v>261</v>
      </c>
      <c r="F1420" s="2" t="s">
        <v>0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512</v>
      </c>
    </row>
    <row r="1421" spans="1:12" x14ac:dyDescent="0.4">
      <c r="A1421" s="1">
        <v>43936</v>
      </c>
      <c r="B1421" s="5">
        <v>0</v>
      </c>
      <c r="C1421" s="2" t="s">
        <v>110</v>
      </c>
      <c r="D1421">
        <v>0</v>
      </c>
      <c r="E1421">
        <v>303</v>
      </c>
      <c r="F1421" s="2" t="s">
        <v>0</v>
      </c>
      <c r="G1421">
        <v>28</v>
      </c>
      <c r="H1421">
        <v>14</v>
      </c>
      <c r="I1421">
        <v>0</v>
      </c>
      <c r="J1421">
        <v>0</v>
      </c>
      <c r="K1421">
        <v>11</v>
      </c>
      <c r="L1421" s="2" t="s">
        <v>121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0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505</v>
      </c>
    </row>
    <row r="1423" spans="1:12" x14ac:dyDescent="0.4">
      <c r="A1423" s="1">
        <v>43936</v>
      </c>
      <c r="B1423" s="5">
        <v>0.66666666666666663</v>
      </c>
      <c r="C1423" s="2" t="s">
        <v>91</v>
      </c>
      <c r="D1423">
        <v>0</v>
      </c>
      <c r="E1423">
        <v>78</v>
      </c>
      <c r="F1423" s="2" t="s">
        <v>0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198</v>
      </c>
    </row>
    <row r="1424" spans="1:12" x14ac:dyDescent="0.4">
      <c r="A1424" s="1">
        <v>43936</v>
      </c>
      <c r="B1424" s="5">
        <v>0</v>
      </c>
      <c r="C1424" s="2" t="s">
        <v>19</v>
      </c>
      <c r="D1424">
        <v>0</v>
      </c>
      <c r="E1424">
        <v>4968</v>
      </c>
      <c r="F1424" s="2" t="s">
        <v>0</v>
      </c>
      <c r="G1424">
        <v>249</v>
      </c>
      <c r="H1424">
        <v>54</v>
      </c>
      <c r="I1424">
        <v>0</v>
      </c>
      <c r="J1424">
        <v>0</v>
      </c>
      <c r="K1424">
        <v>284</v>
      </c>
      <c r="L1424" s="2" t="s">
        <v>167</v>
      </c>
    </row>
    <row r="1425" spans="1:12" x14ac:dyDescent="0.4">
      <c r="A1425" s="1">
        <v>43936</v>
      </c>
      <c r="B1425" s="5">
        <v>0</v>
      </c>
      <c r="C1425" s="2" t="s">
        <v>21</v>
      </c>
      <c r="D1425">
        <v>0</v>
      </c>
      <c r="E1425">
        <v>1723</v>
      </c>
      <c r="F1425" s="2" t="s">
        <v>0</v>
      </c>
      <c r="G1425">
        <v>94</v>
      </c>
      <c r="H1425">
        <v>20</v>
      </c>
      <c r="I1425">
        <v>12</v>
      </c>
      <c r="J1425">
        <v>175</v>
      </c>
      <c r="K1425">
        <v>94</v>
      </c>
      <c r="L1425" s="2" t="s">
        <v>507</v>
      </c>
    </row>
    <row r="1426" spans="1:12" x14ac:dyDescent="0.4">
      <c r="A1426" s="1">
        <v>43936</v>
      </c>
      <c r="B1426" s="5">
        <v>0.33333333333333331</v>
      </c>
      <c r="C1426" s="2" t="s">
        <v>43</v>
      </c>
      <c r="D1426">
        <v>0</v>
      </c>
      <c r="E1426">
        <v>171</v>
      </c>
      <c r="F1426" s="2" t="s">
        <v>0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449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3113</v>
      </c>
      <c r="F1427" s="2" t="s">
        <v>0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196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0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219</v>
      </c>
    </row>
    <row r="1429" spans="1:12" x14ac:dyDescent="0.4">
      <c r="A1429" s="1">
        <v>43936</v>
      </c>
      <c r="B1429" s="5"/>
      <c r="C1429" s="2" t="s">
        <v>231</v>
      </c>
      <c r="E1429">
        <v>26743</v>
      </c>
      <c r="F1429" s="2" t="s">
        <v>0</v>
      </c>
      <c r="G1429">
        <v>1751</v>
      </c>
      <c r="K1429">
        <v>1311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23</v>
      </c>
      <c r="D1430">
        <v>0</v>
      </c>
      <c r="E1430">
        <v>943</v>
      </c>
      <c r="F1430" s="2" t="s">
        <v>0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224</v>
      </c>
    </row>
    <row r="1431" spans="1:12" x14ac:dyDescent="0.4">
      <c r="A1431" s="1">
        <v>43937</v>
      </c>
      <c r="B1431" s="5">
        <v>0.45833333333333331</v>
      </c>
      <c r="C1431" s="2" t="s">
        <v>100</v>
      </c>
      <c r="D1431">
        <v>0</v>
      </c>
      <c r="E1431">
        <v>24</v>
      </c>
      <c r="F1431" s="2" t="s">
        <v>0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158</v>
      </c>
    </row>
    <row r="1432" spans="1:12" x14ac:dyDescent="0.4">
      <c r="A1432" s="1">
        <v>43937</v>
      </c>
      <c r="B1432" s="5">
        <v>0.33333333333333331</v>
      </c>
      <c r="C1432" s="2" t="s">
        <v>54</v>
      </c>
      <c r="D1432">
        <v>0</v>
      </c>
      <c r="E1432">
        <v>79</v>
      </c>
      <c r="F1432" s="2" t="s">
        <v>0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148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0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108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0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153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0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223</v>
      </c>
    </row>
    <row r="1436" spans="1:12" x14ac:dyDescent="0.4">
      <c r="A1436" s="1">
        <v>43937</v>
      </c>
      <c r="B1436" s="5">
        <v>0</v>
      </c>
      <c r="C1436" s="2" t="s">
        <v>28</v>
      </c>
      <c r="D1436">
        <v>0</v>
      </c>
      <c r="E1436">
        <v>907</v>
      </c>
      <c r="F1436" s="2" t="s">
        <v>0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509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20780</v>
      </c>
      <c r="E1437">
        <v>4605</v>
      </c>
      <c r="F1437" s="2" t="s">
        <v>0</v>
      </c>
      <c r="G1437">
        <v>350</v>
      </c>
      <c r="H1437">
        <v>38</v>
      </c>
      <c r="I1437">
        <v>33</v>
      </c>
      <c r="J1437">
        <v>520</v>
      </c>
      <c r="K1437">
        <v>204</v>
      </c>
      <c r="L1437" s="2" t="s">
        <v>504</v>
      </c>
    </row>
    <row r="1438" spans="1:12" x14ac:dyDescent="0.4">
      <c r="A1438" s="1">
        <v>43937</v>
      </c>
      <c r="B1438" s="5">
        <v>0</v>
      </c>
      <c r="C1438" s="2" t="s">
        <v>30</v>
      </c>
      <c r="D1438">
        <v>0</v>
      </c>
      <c r="E1438">
        <v>106</v>
      </c>
      <c r="F1438" s="2" t="s">
        <v>0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508</v>
      </c>
    </row>
    <row r="1439" spans="1:12" x14ac:dyDescent="0.4">
      <c r="A1439" s="1">
        <v>43937</v>
      </c>
      <c r="B1439" s="5">
        <v>0</v>
      </c>
      <c r="C1439" s="2" t="s">
        <v>119</v>
      </c>
      <c r="D1439">
        <v>0</v>
      </c>
      <c r="E1439">
        <v>764</v>
      </c>
      <c r="F1439" s="2" t="s">
        <v>0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511</v>
      </c>
    </row>
    <row r="1440" spans="1:12" x14ac:dyDescent="0.4">
      <c r="A1440" s="1">
        <v>43937</v>
      </c>
      <c r="B1440" s="5">
        <v>0</v>
      </c>
      <c r="C1440" s="2" t="s">
        <v>40</v>
      </c>
      <c r="D1440">
        <v>0</v>
      </c>
      <c r="E1440">
        <v>189</v>
      </c>
      <c r="F1440" s="2" t="s">
        <v>0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506</v>
      </c>
    </row>
    <row r="1441" spans="1:12" x14ac:dyDescent="0.4">
      <c r="A1441" s="1">
        <v>43937</v>
      </c>
      <c r="B1441" s="5">
        <v>0.52083333333333337</v>
      </c>
      <c r="C1441" s="2" t="s">
        <v>52</v>
      </c>
      <c r="D1441">
        <v>0</v>
      </c>
      <c r="E1441">
        <v>599</v>
      </c>
      <c r="F1441" s="2" t="s">
        <v>0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133</v>
      </c>
    </row>
    <row r="1442" spans="1:12" x14ac:dyDescent="0.4">
      <c r="A1442" s="1">
        <v>43937</v>
      </c>
      <c r="B1442" s="5">
        <v>0</v>
      </c>
      <c r="C1442" s="2" t="s">
        <v>31</v>
      </c>
      <c r="D1442">
        <v>0</v>
      </c>
      <c r="E1442">
        <v>624</v>
      </c>
      <c r="F1442" s="2" t="s">
        <v>0</v>
      </c>
      <c r="G1442">
        <v>52</v>
      </c>
      <c r="H1442">
        <v>11</v>
      </c>
      <c r="I1442">
        <v>9</v>
      </c>
      <c r="J1442">
        <v>0</v>
      </c>
      <c r="K1442">
        <v>57</v>
      </c>
      <c r="L1442" s="2" t="s">
        <v>415</v>
      </c>
    </row>
    <row r="1443" spans="1:12" x14ac:dyDescent="0.4">
      <c r="A1443" s="1">
        <v>43937</v>
      </c>
      <c r="B1443" s="5">
        <v>0</v>
      </c>
      <c r="C1443" s="2" t="s">
        <v>85</v>
      </c>
      <c r="D1443">
        <v>0</v>
      </c>
      <c r="E1443">
        <v>106</v>
      </c>
      <c r="F1443" s="2" t="s">
        <v>0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394</v>
      </c>
    </row>
    <row r="1444" spans="1:12" x14ac:dyDescent="0.4">
      <c r="A1444" s="1">
        <v>43937</v>
      </c>
      <c r="B1444" s="5">
        <v>0.64583333333333337</v>
      </c>
      <c r="C1444" s="2" t="s">
        <v>95</v>
      </c>
      <c r="D1444">
        <v>0</v>
      </c>
      <c r="E1444">
        <v>65</v>
      </c>
      <c r="F1444" s="2" t="s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147</v>
      </c>
    </row>
    <row r="1445" spans="1:12" x14ac:dyDescent="0.4">
      <c r="A1445" s="1">
        <v>43937</v>
      </c>
      <c r="B1445" s="5">
        <v>0</v>
      </c>
      <c r="C1445" s="2" t="s">
        <v>35</v>
      </c>
      <c r="D1445">
        <v>0</v>
      </c>
      <c r="E1445">
        <v>680</v>
      </c>
      <c r="F1445" s="2" t="s">
        <v>0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90</v>
      </c>
    </row>
    <row r="1446" spans="1:12" x14ac:dyDescent="0.4">
      <c r="A1446" s="1">
        <v>43937</v>
      </c>
      <c r="B1446" s="5">
        <v>0.39583333333333331</v>
      </c>
      <c r="C1446" s="2" t="s">
        <v>132</v>
      </c>
      <c r="D1446">
        <v>0</v>
      </c>
      <c r="E1446">
        <v>60</v>
      </c>
      <c r="F1446" s="2" t="s">
        <v>0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510</v>
      </c>
    </row>
    <row r="1447" spans="1:12" x14ac:dyDescent="0.4">
      <c r="A1447" s="1">
        <v>43937</v>
      </c>
      <c r="B1447" s="5">
        <v>0</v>
      </c>
      <c r="C1447" s="2" t="s">
        <v>64</v>
      </c>
      <c r="D1447">
        <v>0</v>
      </c>
      <c r="E1447">
        <v>343</v>
      </c>
      <c r="F1447" s="2" t="s">
        <v>0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450</v>
      </c>
    </row>
    <row r="1448" spans="1:12" x14ac:dyDescent="0.4">
      <c r="A1448" s="1">
        <v>43937</v>
      </c>
      <c r="B1448" s="5">
        <v>0</v>
      </c>
      <c r="C1448" s="2" t="s">
        <v>41</v>
      </c>
      <c r="D1448">
        <v>0</v>
      </c>
      <c r="E1448">
        <v>265</v>
      </c>
      <c r="F1448" s="2" t="s">
        <v>0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512</v>
      </c>
    </row>
    <row r="1449" spans="1:12" x14ac:dyDescent="0.4">
      <c r="A1449" s="1">
        <v>43937</v>
      </c>
      <c r="B1449" s="5">
        <v>0</v>
      </c>
      <c r="C1449" s="2" t="s">
        <v>110</v>
      </c>
      <c r="D1449">
        <v>0</v>
      </c>
      <c r="E1449">
        <v>309</v>
      </c>
      <c r="F1449" s="2" t="s">
        <v>0</v>
      </c>
      <c r="G1449">
        <v>28</v>
      </c>
      <c r="H1449">
        <v>14</v>
      </c>
      <c r="I1449">
        <v>0</v>
      </c>
      <c r="J1449">
        <v>0</v>
      </c>
      <c r="K1449">
        <v>11</v>
      </c>
      <c r="L1449" s="2" t="s">
        <v>121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0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505</v>
      </c>
    </row>
    <row r="1451" spans="1:12" x14ac:dyDescent="0.4">
      <c r="A1451" s="1">
        <v>43937</v>
      </c>
      <c r="B1451" s="5">
        <v>0.625</v>
      </c>
      <c r="C1451" s="2" t="s">
        <v>91</v>
      </c>
      <c r="D1451">
        <v>0</v>
      </c>
      <c r="E1451">
        <v>78</v>
      </c>
      <c r="F1451" s="2" t="s">
        <v>0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198</v>
      </c>
    </row>
    <row r="1452" spans="1:12" x14ac:dyDescent="0.4">
      <c r="A1452" s="1">
        <v>43937</v>
      </c>
      <c r="B1452" s="5">
        <v>0</v>
      </c>
      <c r="C1452" s="2" t="s">
        <v>19</v>
      </c>
      <c r="D1452">
        <v>0</v>
      </c>
      <c r="E1452">
        <v>4997</v>
      </c>
      <c r="F1452" s="2" t="s">
        <v>0</v>
      </c>
      <c r="G1452">
        <v>241</v>
      </c>
      <c r="H1452">
        <v>53</v>
      </c>
      <c r="I1452">
        <v>0</v>
      </c>
      <c r="J1452">
        <v>0</v>
      </c>
      <c r="K1452">
        <v>297</v>
      </c>
      <c r="L1452" s="2" t="s">
        <v>167</v>
      </c>
    </row>
    <row r="1453" spans="1:12" x14ac:dyDescent="0.4">
      <c r="A1453" s="1">
        <v>43937</v>
      </c>
      <c r="B1453" s="5">
        <v>0</v>
      </c>
      <c r="C1453" s="2" t="s">
        <v>21</v>
      </c>
      <c r="D1453">
        <v>0</v>
      </c>
      <c r="E1453">
        <v>1740</v>
      </c>
      <c r="F1453" s="2" t="s">
        <v>0</v>
      </c>
      <c r="G1453">
        <v>91</v>
      </c>
      <c r="H1453">
        <v>17</v>
      </c>
      <c r="I1453">
        <v>12</v>
      </c>
      <c r="J1453">
        <v>178</v>
      </c>
      <c r="K1453">
        <v>95</v>
      </c>
      <c r="L1453" s="2" t="s">
        <v>507</v>
      </c>
    </row>
    <row r="1454" spans="1:12" x14ac:dyDescent="0.4">
      <c r="A1454" s="1">
        <v>43937</v>
      </c>
      <c r="B1454" s="5">
        <v>0.33333333333333331</v>
      </c>
      <c r="C1454" s="2" t="s">
        <v>43</v>
      </c>
      <c r="D1454">
        <v>0</v>
      </c>
      <c r="E1454">
        <v>171</v>
      </c>
      <c r="F1454" s="2" t="s">
        <v>0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449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3148</v>
      </c>
      <c r="F1455" s="2" t="s">
        <v>0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196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0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225</v>
      </c>
    </row>
    <row r="1457" spans="1:12" x14ac:dyDescent="0.4">
      <c r="A1457" s="1">
        <v>43937</v>
      </c>
      <c r="B1457" s="5"/>
      <c r="C1457" s="2" t="s">
        <v>231</v>
      </c>
      <c r="E1457">
        <v>27043</v>
      </c>
      <c r="F1457" s="2" t="s">
        <v>0</v>
      </c>
      <c r="G1457">
        <v>1692</v>
      </c>
      <c r="K1457">
        <v>1356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23</v>
      </c>
      <c r="D1458">
        <v>0</v>
      </c>
      <c r="E1458">
        <v>960</v>
      </c>
      <c r="F1458" s="2" t="s">
        <v>0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229</v>
      </c>
    </row>
    <row r="1459" spans="1:12" x14ac:dyDescent="0.4">
      <c r="A1459" s="1">
        <v>43938</v>
      </c>
      <c r="B1459" s="5">
        <v>0.45833333333333331</v>
      </c>
      <c r="C1459" s="2" t="s">
        <v>100</v>
      </c>
      <c r="D1459">
        <v>0</v>
      </c>
      <c r="E1459">
        <v>24</v>
      </c>
      <c r="F1459" s="2" t="s">
        <v>0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158</v>
      </c>
    </row>
    <row r="1460" spans="1:12" x14ac:dyDescent="0.4">
      <c r="A1460" s="1">
        <v>43938</v>
      </c>
      <c r="B1460" s="5">
        <v>0.5</v>
      </c>
      <c r="C1460" s="2" t="s">
        <v>54</v>
      </c>
      <c r="D1460">
        <v>0</v>
      </c>
      <c r="E1460">
        <v>82</v>
      </c>
      <c r="F1460" s="2" t="s">
        <v>0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148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0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108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0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153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0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226</v>
      </c>
    </row>
    <row r="1464" spans="1:12" x14ac:dyDescent="0.4">
      <c r="A1464" s="1">
        <v>43938</v>
      </c>
      <c r="B1464" s="5">
        <v>0</v>
      </c>
      <c r="C1464" s="2" t="s">
        <v>28</v>
      </c>
      <c r="D1464">
        <v>0</v>
      </c>
      <c r="E1464">
        <v>930</v>
      </c>
      <c r="F1464" s="2" t="s">
        <v>0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509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21197</v>
      </c>
      <c r="E1465">
        <v>4665</v>
      </c>
      <c r="F1465" s="2" t="s">
        <v>0</v>
      </c>
      <c r="G1465">
        <v>329</v>
      </c>
      <c r="H1465">
        <v>39</v>
      </c>
      <c r="I1465">
        <v>33</v>
      </c>
      <c r="J1465">
        <v>532</v>
      </c>
      <c r="K1465">
        <v>210</v>
      </c>
      <c r="L1465" s="2" t="s">
        <v>504</v>
      </c>
    </row>
    <row r="1466" spans="1:12" x14ac:dyDescent="0.4">
      <c r="A1466" s="1">
        <v>43938</v>
      </c>
      <c r="B1466" s="5">
        <v>0.54166666666666663</v>
      </c>
      <c r="C1466" s="2" t="s">
        <v>30</v>
      </c>
      <c r="D1466">
        <v>0</v>
      </c>
      <c r="E1466">
        <v>108</v>
      </c>
      <c r="F1466" s="2" t="s">
        <v>0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508</v>
      </c>
    </row>
    <row r="1467" spans="1:12" x14ac:dyDescent="0.4">
      <c r="A1467" s="1">
        <v>43938</v>
      </c>
      <c r="B1467" s="5">
        <v>0</v>
      </c>
      <c r="C1467" s="2" t="s">
        <v>119</v>
      </c>
      <c r="D1467">
        <v>0</v>
      </c>
      <c r="E1467">
        <v>770</v>
      </c>
      <c r="F1467" s="2" t="s">
        <v>0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511</v>
      </c>
    </row>
    <row r="1468" spans="1:12" x14ac:dyDescent="0.4">
      <c r="A1468" s="1">
        <v>43938</v>
      </c>
      <c r="B1468" s="5">
        <v>0</v>
      </c>
      <c r="C1468" s="2" t="s">
        <v>40</v>
      </c>
      <c r="D1468">
        <v>0</v>
      </c>
      <c r="E1468">
        <v>191</v>
      </c>
      <c r="F1468" s="2" t="s">
        <v>0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506</v>
      </c>
    </row>
    <row r="1469" spans="1:12" x14ac:dyDescent="0.4">
      <c r="A1469" s="1">
        <v>43938</v>
      </c>
      <c r="B1469" s="5">
        <v>0.45833333333333331</v>
      </c>
      <c r="C1469" s="2" t="s">
        <v>52</v>
      </c>
      <c r="D1469">
        <v>0</v>
      </c>
      <c r="E1469">
        <v>607</v>
      </c>
      <c r="F1469" s="2" t="s">
        <v>0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133</v>
      </c>
    </row>
    <row r="1470" spans="1:12" x14ac:dyDescent="0.4">
      <c r="A1470" s="1">
        <v>43938</v>
      </c>
      <c r="B1470" s="5">
        <v>0</v>
      </c>
      <c r="C1470" s="2" t="s">
        <v>31</v>
      </c>
      <c r="D1470">
        <v>0</v>
      </c>
      <c r="E1470">
        <v>633</v>
      </c>
      <c r="F1470" s="2" t="s">
        <v>0</v>
      </c>
      <c r="G1470">
        <v>44</v>
      </c>
      <c r="H1470">
        <v>10</v>
      </c>
      <c r="I1470">
        <v>8</v>
      </c>
      <c r="J1470">
        <v>0</v>
      </c>
      <c r="K1470">
        <v>60</v>
      </c>
      <c r="L1470" s="2" t="s">
        <v>415</v>
      </c>
    </row>
    <row r="1471" spans="1:12" x14ac:dyDescent="0.4">
      <c r="A1471" s="1">
        <v>43938</v>
      </c>
      <c r="B1471" s="5">
        <v>0</v>
      </c>
      <c r="C1471" s="2" t="s">
        <v>85</v>
      </c>
      <c r="D1471">
        <v>0</v>
      </c>
      <c r="E1471">
        <v>107</v>
      </c>
      <c r="F1471" s="2" t="s">
        <v>0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394</v>
      </c>
    </row>
    <row r="1472" spans="1:12" x14ac:dyDescent="0.4">
      <c r="A1472" s="1">
        <v>43938</v>
      </c>
      <c r="B1472" s="5">
        <v>0.66666666666666663</v>
      </c>
      <c r="C1472" s="2" t="s">
        <v>95</v>
      </c>
      <c r="D1472">
        <v>0</v>
      </c>
      <c r="E1472">
        <v>66</v>
      </c>
      <c r="F1472" s="2" t="s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147</v>
      </c>
    </row>
    <row r="1473" spans="1:12" x14ac:dyDescent="0.4">
      <c r="A1473" s="1">
        <v>43938</v>
      </c>
      <c r="B1473" s="5">
        <v>0</v>
      </c>
      <c r="C1473" s="2" t="s">
        <v>35</v>
      </c>
      <c r="D1473">
        <v>0</v>
      </c>
      <c r="E1473">
        <v>693</v>
      </c>
      <c r="F1473" s="2" t="s">
        <v>0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90</v>
      </c>
    </row>
    <row r="1474" spans="1:12" x14ac:dyDescent="0.4">
      <c r="A1474" s="1">
        <v>43938</v>
      </c>
      <c r="B1474" s="5">
        <v>0.39583333333333331</v>
      </c>
      <c r="C1474" s="2" t="s">
        <v>132</v>
      </c>
      <c r="D1474">
        <v>0</v>
      </c>
      <c r="E1474">
        <v>60</v>
      </c>
      <c r="F1474" s="2" t="s">
        <v>0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510</v>
      </c>
    </row>
    <row r="1475" spans="1:12" x14ac:dyDescent="0.4">
      <c r="A1475" s="1">
        <v>43938</v>
      </c>
      <c r="B1475" s="5">
        <v>0</v>
      </c>
      <c r="C1475" s="2" t="s">
        <v>64</v>
      </c>
      <c r="D1475">
        <v>0</v>
      </c>
      <c r="E1475">
        <v>350</v>
      </c>
      <c r="F1475" s="2" t="s">
        <v>0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450</v>
      </c>
    </row>
    <row r="1476" spans="1:12" x14ac:dyDescent="0.4">
      <c r="A1476" s="1">
        <v>43938</v>
      </c>
      <c r="B1476" s="5">
        <v>0</v>
      </c>
      <c r="C1476" s="2" t="s">
        <v>41</v>
      </c>
      <c r="D1476">
        <v>0</v>
      </c>
      <c r="E1476">
        <v>266</v>
      </c>
      <c r="F1476" s="2" t="s">
        <v>0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512</v>
      </c>
    </row>
    <row r="1477" spans="1:12" x14ac:dyDescent="0.4">
      <c r="A1477" s="1">
        <v>43938</v>
      </c>
      <c r="B1477" s="5">
        <v>0</v>
      </c>
      <c r="C1477" s="2" t="s">
        <v>110</v>
      </c>
      <c r="D1477">
        <v>0</v>
      </c>
      <c r="E1477">
        <v>322</v>
      </c>
      <c r="F1477" s="2" t="s">
        <v>0</v>
      </c>
      <c r="G1477">
        <v>25</v>
      </c>
      <c r="H1477">
        <v>13</v>
      </c>
      <c r="I1477">
        <v>0</v>
      </c>
      <c r="J1477">
        <v>0</v>
      </c>
      <c r="K1477">
        <v>12</v>
      </c>
      <c r="L1477" s="2" t="s">
        <v>121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0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505</v>
      </c>
    </row>
    <row r="1479" spans="1:12" x14ac:dyDescent="0.4">
      <c r="A1479" s="1">
        <v>43938</v>
      </c>
      <c r="B1479" s="5">
        <v>0.58333333333333337</v>
      </c>
      <c r="C1479" s="2" t="s">
        <v>91</v>
      </c>
      <c r="D1479">
        <v>0</v>
      </c>
      <c r="E1479">
        <v>78</v>
      </c>
      <c r="F1479" s="2" t="s">
        <v>0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198</v>
      </c>
    </row>
    <row r="1480" spans="1:12" x14ac:dyDescent="0.4">
      <c r="A1480" s="1">
        <v>43938</v>
      </c>
      <c r="B1480" s="5">
        <v>0</v>
      </c>
      <c r="C1480" s="2" t="s">
        <v>19</v>
      </c>
      <c r="D1480">
        <v>0</v>
      </c>
      <c r="E1480">
        <v>5029</v>
      </c>
      <c r="F1480" s="2" t="s">
        <v>0</v>
      </c>
      <c r="G1480">
        <v>225</v>
      </c>
      <c r="H1480">
        <v>52</v>
      </c>
      <c r="I1480">
        <v>0</v>
      </c>
      <c r="J1480">
        <v>0</v>
      </c>
      <c r="K1480">
        <v>303</v>
      </c>
      <c r="L1480" s="2" t="s">
        <v>167</v>
      </c>
    </row>
    <row r="1481" spans="1:12" x14ac:dyDescent="0.4">
      <c r="A1481" s="1">
        <v>43938</v>
      </c>
      <c r="B1481" s="5">
        <v>0</v>
      </c>
      <c r="C1481" s="2" t="s">
        <v>21</v>
      </c>
      <c r="D1481">
        <v>0</v>
      </c>
      <c r="E1481">
        <v>1760</v>
      </c>
      <c r="F1481" s="2" t="s">
        <v>0</v>
      </c>
      <c r="G1481">
        <v>84</v>
      </c>
      <c r="H1481">
        <v>16</v>
      </c>
      <c r="I1481">
        <v>10</v>
      </c>
      <c r="J1481">
        <v>184</v>
      </c>
      <c r="K1481">
        <v>99</v>
      </c>
      <c r="L1481" s="2" t="s">
        <v>507</v>
      </c>
    </row>
    <row r="1482" spans="1:12" x14ac:dyDescent="0.4">
      <c r="A1482" s="1">
        <v>43938</v>
      </c>
      <c r="B1482" s="5">
        <v>0.33333333333333331</v>
      </c>
      <c r="C1482" s="2" t="s">
        <v>43</v>
      </c>
      <c r="D1482">
        <v>0</v>
      </c>
      <c r="E1482">
        <v>172</v>
      </c>
      <c r="F1482" s="2" t="s">
        <v>0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449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3171</v>
      </c>
      <c r="F1483" s="2" t="s">
        <v>0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196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0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230</v>
      </c>
    </row>
    <row r="1485" spans="1:12" x14ac:dyDescent="0.4">
      <c r="A1485" s="1">
        <v>43938</v>
      </c>
      <c r="B1485" s="5"/>
      <c r="C1485" s="2" t="s">
        <v>231</v>
      </c>
      <c r="E1485">
        <v>27367</v>
      </c>
      <c r="F1485" s="2" t="s">
        <v>0</v>
      </c>
      <c r="G1485">
        <v>1592</v>
      </c>
      <c r="K1485">
        <v>1402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23</v>
      </c>
      <c r="D1486">
        <v>0</v>
      </c>
      <c r="E1486">
        <v>987</v>
      </c>
      <c r="F1486" s="2" t="s">
        <v>0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378</v>
      </c>
    </row>
    <row r="1487" spans="1:12" x14ac:dyDescent="0.4">
      <c r="A1487" s="1">
        <v>43939</v>
      </c>
      <c r="B1487" s="5"/>
      <c r="C1487" s="2" t="s">
        <v>100</v>
      </c>
      <c r="E1487">
        <v>24</v>
      </c>
      <c r="F1487" s="2" t="s">
        <v>0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54</v>
      </c>
      <c r="E1488">
        <v>83</v>
      </c>
      <c r="F1488" s="2" t="s">
        <v>0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0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108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0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153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0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379</v>
      </c>
    </row>
    <row r="1492" spans="1:12" x14ac:dyDescent="0.4">
      <c r="A1492" s="1">
        <v>43939</v>
      </c>
      <c r="B1492" s="5">
        <v>0</v>
      </c>
      <c r="C1492" s="2" t="s">
        <v>28</v>
      </c>
      <c r="D1492">
        <v>0</v>
      </c>
      <c r="E1492">
        <v>956</v>
      </c>
      <c r="F1492" s="2" t="s">
        <v>0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509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21613</v>
      </c>
      <c r="E1493">
        <v>4716</v>
      </c>
      <c r="F1493" s="2" t="s">
        <v>0</v>
      </c>
      <c r="G1493">
        <v>315</v>
      </c>
      <c r="H1493">
        <v>34</v>
      </c>
      <c r="I1493">
        <v>33</v>
      </c>
      <c r="J1493">
        <v>553</v>
      </c>
      <c r="K1493">
        <v>214</v>
      </c>
      <c r="L1493" s="2" t="s">
        <v>504</v>
      </c>
    </row>
    <row r="1494" spans="1:12" x14ac:dyDescent="0.4">
      <c r="A1494" s="1">
        <v>43939</v>
      </c>
      <c r="B1494" s="5">
        <v>0.54166666666666663</v>
      </c>
      <c r="C1494" s="2" t="s">
        <v>30</v>
      </c>
      <c r="D1494">
        <v>0</v>
      </c>
      <c r="E1494">
        <v>111</v>
      </c>
      <c r="F1494" s="2" t="s">
        <v>0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508</v>
      </c>
    </row>
    <row r="1495" spans="1:12" x14ac:dyDescent="0.4">
      <c r="A1495" s="1">
        <v>43939</v>
      </c>
      <c r="B1495" s="5">
        <v>0</v>
      </c>
      <c r="C1495" s="2" t="s">
        <v>119</v>
      </c>
      <c r="D1495">
        <v>0</v>
      </c>
      <c r="E1495">
        <v>773</v>
      </c>
      <c r="F1495" s="2" t="s">
        <v>0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511</v>
      </c>
    </row>
    <row r="1496" spans="1:12" x14ac:dyDescent="0.4">
      <c r="A1496" s="1">
        <v>43939</v>
      </c>
      <c r="B1496" s="5">
        <v>0</v>
      </c>
      <c r="C1496" s="2" t="s">
        <v>40</v>
      </c>
      <c r="D1496">
        <v>0</v>
      </c>
      <c r="E1496">
        <v>192</v>
      </c>
      <c r="F1496" s="2" t="s">
        <v>0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506</v>
      </c>
    </row>
    <row r="1497" spans="1:12" x14ac:dyDescent="0.4">
      <c r="A1497" s="1">
        <v>43939</v>
      </c>
      <c r="B1497" s="5">
        <v>0.52083333333333337</v>
      </c>
      <c r="C1497" s="2" t="s">
        <v>52</v>
      </c>
      <c r="D1497">
        <v>0</v>
      </c>
      <c r="E1497">
        <v>623</v>
      </c>
      <c r="F1497" s="2" t="s">
        <v>0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133</v>
      </c>
    </row>
    <row r="1498" spans="1:12" x14ac:dyDescent="0.4">
      <c r="A1498" s="1">
        <v>43939</v>
      </c>
      <c r="B1498" s="5">
        <v>0</v>
      </c>
      <c r="C1498" s="2" t="s">
        <v>31</v>
      </c>
      <c r="D1498">
        <v>0</v>
      </c>
      <c r="E1498">
        <v>636</v>
      </c>
      <c r="F1498" s="2" t="s">
        <v>0</v>
      </c>
      <c r="G1498">
        <v>44</v>
      </c>
      <c r="H1498">
        <v>10</v>
      </c>
      <c r="I1498">
        <v>8</v>
      </c>
      <c r="J1498">
        <v>0</v>
      </c>
      <c r="K1498">
        <v>60</v>
      </c>
      <c r="L1498" s="2" t="s">
        <v>415</v>
      </c>
    </row>
    <row r="1499" spans="1:12" x14ac:dyDescent="0.4">
      <c r="A1499" s="1">
        <v>43939</v>
      </c>
      <c r="B1499" s="5">
        <v>0</v>
      </c>
      <c r="C1499" s="2" t="s">
        <v>85</v>
      </c>
      <c r="D1499">
        <v>0</v>
      </c>
      <c r="E1499">
        <v>108</v>
      </c>
      <c r="F1499" s="2" t="s">
        <v>0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394</v>
      </c>
    </row>
    <row r="1500" spans="1:12" x14ac:dyDescent="0.4">
      <c r="A1500" s="1">
        <v>43939</v>
      </c>
      <c r="B1500" s="5"/>
      <c r="C1500" s="2" t="s">
        <v>95</v>
      </c>
      <c r="E1500">
        <v>66</v>
      </c>
      <c r="F1500" s="2" t="s">
        <v>0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35</v>
      </c>
      <c r="D1501">
        <v>0</v>
      </c>
      <c r="E1501">
        <v>699</v>
      </c>
      <c r="F1501" s="2" t="s">
        <v>0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90</v>
      </c>
    </row>
    <row r="1502" spans="1:12" x14ac:dyDescent="0.4">
      <c r="A1502" s="1">
        <v>43939</v>
      </c>
      <c r="B1502" s="5">
        <v>0.39583333333333331</v>
      </c>
      <c r="C1502" s="2" t="s">
        <v>132</v>
      </c>
      <c r="D1502">
        <v>0</v>
      </c>
      <c r="E1502">
        <v>61</v>
      </c>
      <c r="F1502" s="2" t="s">
        <v>0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510</v>
      </c>
    </row>
    <row r="1503" spans="1:12" x14ac:dyDescent="0.4">
      <c r="A1503" s="1">
        <v>43939</v>
      </c>
      <c r="B1503" s="5">
        <v>0</v>
      </c>
      <c r="C1503" s="2" t="s">
        <v>64</v>
      </c>
      <c r="D1503">
        <v>0</v>
      </c>
      <c r="E1503">
        <v>353</v>
      </c>
      <c r="F1503" s="2" t="s">
        <v>0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450</v>
      </c>
    </row>
    <row r="1504" spans="1:12" x14ac:dyDescent="0.4">
      <c r="A1504" s="1">
        <v>43939</v>
      </c>
      <c r="B1504" s="5">
        <v>0</v>
      </c>
      <c r="C1504" s="2" t="s">
        <v>41</v>
      </c>
      <c r="D1504">
        <v>0</v>
      </c>
      <c r="E1504">
        <v>266</v>
      </c>
      <c r="F1504" s="2" t="s">
        <v>0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512</v>
      </c>
    </row>
    <row r="1505" spans="1:12" x14ac:dyDescent="0.4">
      <c r="A1505" s="1">
        <v>43939</v>
      </c>
      <c r="B1505" s="5">
        <v>0</v>
      </c>
      <c r="C1505" s="2" t="s">
        <v>110</v>
      </c>
      <c r="D1505">
        <v>0</v>
      </c>
      <c r="E1505">
        <v>333</v>
      </c>
      <c r="F1505" s="2" t="s">
        <v>0</v>
      </c>
      <c r="G1505">
        <v>23</v>
      </c>
      <c r="H1505">
        <v>12</v>
      </c>
      <c r="I1505">
        <v>0</v>
      </c>
      <c r="J1505">
        <v>0</v>
      </c>
      <c r="K1505">
        <v>13</v>
      </c>
      <c r="L1505" s="2" t="s">
        <v>121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0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505</v>
      </c>
    </row>
    <row r="1507" spans="1:12" x14ac:dyDescent="0.4">
      <c r="A1507" s="1">
        <v>43939</v>
      </c>
      <c r="B1507" s="5">
        <v>0.625</v>
      </c>
      <c r="C1507" s="2" t="s">
        <v>91</v>
      </c>
      <c r="D1507">
        <v>0</v>
      </c>
      <c r="E1507">
        <v>78</v>
      </c>
      <c r="F1507" s="2" t="s">
        <v>0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198</v>
      </c>
    </row>
    <row r="1508" spans="1:12" x14ac:dyDescent="0.4">
      <c r="A1508" s="1">
        <v>43939</v>
      </c>
      <c r="B1508" s="5">
        <v>0</v>
      </c>
      <c r="C1508" s="2" t="s">
        <v>19</v>
      </c>
      <c r="D1508">
        <v>0</v>
      </c>
      <c r="E1508">
        <v>5051</v>
      </c>
      <c r="F1508" s="2" t="s">
        <v>0</v>
      </c>
      <c r="G1508">
        <v>222</v>
      </c>
      <c r="H1508">
        <v>49</v>
      </c>
      <c r="I1508">
        <v>0</v>
      </c>
      <c r="J1508">
        <v>0</v>
      </c>
      <c r="K1508">
        <v>311</v>
      </c>
      <c r="L1508" s="2" t="s">
        <v>167</v>
      </c>
    </row>
    <row r="1509" spans="1:12" x14ac:dyDescent="0.4">
      <c r="A1509" s="1">
        <v>43939</v>
      </c>
      <c r="B1509" s="5">
        <v>0</v>
      </c>
      <c r="C1509" s="2" t="s">
        <v>21</v>
      </c>
      <c r="D1509">
        <v>0</v>
      </c>
      <c r="E1509">
        <v>1769</v>
      </c>
      <c r="F1509" s="2" t="s">
        <v>0</v>
      </c>
      <c r="G1509">
        <v>83</v>
      </c>
      <c r="H1509">
        <v>18</v>
      </c>
      <c r="I1509">
        <v>10</v>
      </c>
      <c r="J1509">
        <v>185</v>
      </c>
      <c r="K1509">
        <v>104</v>
      </c>
      <c r="L1509" s="2" t="s">
        <v>507</v>
      </c>
    </row>
    <row r="1510" spans="1:12" x14ac:dyDescent="0.4">
      <c r="A1510" s="1">
        <v>43939</v>
      </c>
      <c r="B1510" s="5">
        <v>0.33333333333333331</v>
      </c>
      <c r="C1510" s="2" t="s">
        <v>43</v>
      </c>
      <c r="D1510">
        <v>0</v>
      </c>
      <c r="E1510">
        <v>174</v>
      </c>
      <c r="F1510" s="2" t="s">
        <v>0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449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3211</v>
      </c>
      <c r="F1511" s="2" t="s">
        <v>0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196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0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380</v>
      </c>
    </row>
    <row r="1513" spans="1:12" x14ac:dyDescent="0.4">
      <c r="A1513" s="1">
        <v>43939</v>
      </c>
      <c r="B1513" s="5"/>
      <c r="C1513" s="2" t="s">
        <v>231</v>
      </c>
      <c r="E1513">
        <v>27653</v>
      </c>
      <c r="F1513" s="2" t="s">
        <v>0</v>
      </c>
      <c r="G1513">
        <v>1533</v>
      </c>
      <c r="K1513">
        <v>1444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23</v>
      </c>
      <c r="D1514">
        <v>0</v>
      </c>
      <c r="E1514">
        <v>1003</v>
      </c>
      <c r="F1514" s="2" t="s">
        <v>0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378</v>
      </c>
    </row>
    <row r="1515" spans="1:12" x14ac:dyDescent="0.4">
      <c r="A1515" s="1">
        <v>43940</v>
      </c>
      <c r="B1515" s="5">
        <v>0.45833333333333331</v>
      </c>
      <c r="C1515" s="2" t="s">
        <v>100</v>
      </c>
      <c r="D1515">
        <v>0</v>
      </c>
      <c r="E1515">
        <v>24</v>
      </c>
      <c r="F1515" s="2" t="s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158</v>
      </c>
    </row>
    <row r="1516" spans="1:12" x14ac:dyDescent="0.4">
      <c r="A1516" s="1">
        <v>43940</v>
      </c>
      <c r="B1516" s="5"/>
      <c r="C1516" s="2" t="s">
        <v>54</v>
      </c>
      <c r="E1516">
        <v>85</v>
      </c>
      <c r="F1516" s="2" t="s">
        <v>0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0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108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0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153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0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384</v>
      </c>
    </row>
    <row r="1520" spans="1:12" x14ac:dyDescent="0.4">
      <c r="A1520" s="1">
        <v>43940</v>
      </c>
      <c r="B1520" s="5">
        <v>0</v>
      </c>
      <c r="C1520" s="2" t="s">
        <v>28</v>
      </c>
      <c r="D1520">
        <v>0</v>
      </c>
      <c r="E1520">
        <v>980</v>
      </c>
      <c r="F1520" s="2" t="s">
        <v>0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509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21772</v>
      </c>
      <c r="E1521">
        <v>4727</v>
      </c>
      <c r="F1521" s="2" t="s">
        <v>0</v>
      </c>
      <c r="G1521">
        <v>315</v>
      </c>
      <c r="H1521">
        <v>35</v>
      </c>
      <c r="I1521">
        <v>33</v>
      </c>
      <c r="J1521">
        <v>558</v>
      </c>
      <c r="K1521">
        <v>217</v>
      </c>
      <c r="L1521" s="2" t="s">
        <v>504</v>
      </c>
    </row>
    <row r="1522" spans="1:12" x14ac:dyDescent="0.4">
      <c r="A1522" s="1">
        <v>43940</v>
      </c>
      <c r="B1522" s="5">
        <v>0.54166666666666663</v>
      </c>
      <c r="C1522" s="2" t="s">
        <v>30</v>
      </c>
      <c r="D1522">
        <v>0</v>
      </c>
      <c r="E1522">
        <v>111</v>
      </c>
      <c r="F1522" s="2" t="s">
        <v>0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508</v>
      </c>
    </row>
    <row r="1523" spans="1:12" x14ac:dyDescent="0.4">
      <c r="A1523" s="1">
        <v>43940</v>
      </c>
      <c r="B1523" s="5">
        <v>0</v>
      </c>
      <c r="C1523" s="2" t="s">
        <v>119</v>
      </c>
      <c r="D1523">
        <v>0</v>
      </c>
      <c r="E1523">
        <v>778</v>
      </c>
      <c r="F1523" s="2" t="s">
        <v>0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511</v>
      </c>
    </row>
    <row r="1524" spans="1:12" x14ac:dyDescent="0.4">
      <c r="A1524" s="1">
        <v>43940</v>
      </c>
      <c r="B1524" s="5">
        <v>0</v>
      </c>
      <c r="C1524" s="2" t="s">
        <v>40</v>
      </c>
      <c r="D1524">
        <v>0</v>
      </c>
      <c r="E1524">
        <v>192</v>
      </c>
      <c r="F1524" s="2" t="s">
        <v>0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506</v>
      </c>
    </row>
    <row r="1525" spans="1:12" x14ac:dyDescent="0.4">
      <c r="A1525" s="1">
        <v>43940</v>
      </c>
      <c r="B1525" s="5">
        <v>0.45833333333333331</v>
      </c>
      <c r="C1525" s="2" t="s">
        <v>52</v>
      </c>
      <c r="D1525">
        <v>0</v>
      </c>
      <c r="E1525">
        <v>626</v>
      </c>
      <c r="F1525" s="2" t="s">
        <v>0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133</v>
      </c>
    </row>
    <row r="1526" spans="1:12" x14ac:dyDescent="0.4">
      <c r="A1526" s="1">
        <v>43940</v>
      </c>
      <c r="B1526" s="5">
        <v>0</v>
      </c>
      <c r="C1526" s="2" t="s">
        <v>31</v>
      </c>
      <c r="D1526">
        <v>0</v>
      </c>
      <c r="E1526">
        <v>637</v>
      </c>
      <c r="F1526" s="2" t="s">
        <v>0</v>
      </c>
      <c r="G1526">
        <v>43</v>
      </c>
      <c r="H1526">
        <v>9</v>
      </c>
      <c r="I1526">
        <v>4</v>
      </c>
      <c r="J1526">
        <v>0</v>
      </c>
      <c r="K1526">
        <v>62</v>
      </c>
      <c r="L1526" s="2" t="s">
        <v>415</v>
      </c>
    </row>
    <row r="1527" spans="1:12" x14ac:dyDescent="0.4">
      <c r="A1527" s="1">
        <v>43940</v>
      </c>
      <c r="B1527" s="5">
        <v>0</v>
      </c>
      <c r="C1527" s="2" t="s">
        <v>85</v>
      </c>
      <c r="D1527">
        <v>0</v>
      </c>
      <c r="E1527">
        <v>108</v>
      </c>
      <c r="F1527" s="2" t="s">
        <v>0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394</v>
      </c>
    </row>
    <row r="1528" spans="1:12" x14ac:dyDescent="0.4">
      <c r="A1528" s="1">
        <v>43940</v>
      </c>
      <c r="B1528" s="5"/>
      <c r="C1528" s="2" t="s">
        <v>95</v>
      </c>
      <c r="E1528">
        <v>67</v>
      </c>
      <c r="F1528" s="2" t="s">
        <v>0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35</v>
      </c>
      <c r="D1529">
        <v>0</v>
      </c>
      <c r="E1529">
        <v>705</v>
      </c>
      <c r="F1529" s="2" t="s">
        <v>0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90</v>
      </c>
    </row>
    <row r="1530" spans="1:12" x14ac:dyDescent="0.4">
      <c r="A1530" s="1">
        <v>43940</v>
      </c>
      <c r="B1530" s="5">
        <v>0.39583333333333331</v>
      </c>
      <c r="C1530" s="2" t="s">
        <v>132</v>
      </c>
      <c r="D1530">
        <v>0</v>
      </c>
      <c r="E1530">
        <v>62</v>
      </c>
      <c r="F1530" s="2" t="s">
        <v>0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510</v>
      </c>
    </row>
    <row r="1531" spans="1:12" x14ac:dyDescent="0.4">
      <c r="A1531" s="1">
        <v>43940</v>
      </c>
      <c r="B1531" s="5">
        <v>0</v>
      </c>
      <c r="C1531" s="2" t="s">
        <v>64</v>
      </c>
      <c r="D1531">
        <v>0</v>
      </c>
      <c r="E1531">
        <v>355</v>
      </c>
      <c r="F1531" s="2" t="s">
        <v>0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450</v>
      </c>
    </row>
    <row r="1532" spans="1:12" x14ac:dyDescent="0.4">
      <c r="A1532" s="1">
        <v>43940</v>
      </c>
      <c r="B1532" s="5">
        <v>0</v>
      </c>
      <c r="C1532" s="2" t="s">
        <v>41</v>
      </c>
      <c r="D1532">
        <v>0</v>
      </c>
      <c r="E1532">
        <v>268</v>
      </c>
      <c r="F1532" s="2" t="s">
        <v>0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512</v>
      </c>
    </row>
    <row r="1533" spans="1:12" x14ac:dyDescent="0.4">
      <c r="A1533" s="1">
        <v>43940</v>
      </c>
      <c r="B1533" s="5">
        <v>0</v>
      </c>
      <c r="C1533" s="2" t="s">
        <v>110</v>
      </c>
      <c r="D1533">
        <v>0</v>
      </c>
      <c r="E1533">
        <v>334</v>
      </c>
      <c r="F1533" s="2" t="s">
        <v>0</v>
      </c>
      <c r="G1533">
        <v>23</v>
      </c>
      <c r="H1533">
        <v>12</v>
      </c>
      <c r="I1533">
        <v>0</v>
      </c>
      <c r="J1533">
        <v>0</v>
      </c>
      <c r="K1533">
        <v>13</v>
      </c>
      <c r="L1533" s="2" t="s">
        <v>121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0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505</v>
      </c>
    </row>
    <row r="1535" spans="1:12" x14ac:dyDescent="0.4">
      <c r="A1535" s="1">
        <v>43940</v>
      </c>
      <c r="B1535" s="5">
        <v>0.54166666666666663</v>
      </c>
      <c r="C1535" s="2" t="s">
        <v>91</v>
      </c>
      <c r="D1535">
        <v>0</v>
      </c>
      <c r="E1535">
        <v>78</v>
      </c>
      <c r="F1535" s="2" t="s">
        <v>0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198</v>
      </c>
    </row>
    <row r="1536" spans="1:12" x14ac:dyDescent="0.4">
      <c r="A1536" s="1">
        <v>43940</v>
      </c>
      <c r="B1536" s="5">
        <v>0</v>
      </c>
      <c r="C1536" s="2" t="s">
        <v>19</v>
      </c>
      <c r="D1536">
        <v>0</v>
      </c>
      <c r="E1536">
        <v>5062</v>
      </c>
      <c r="F1536" s="2" t="s">
        <v>0</v>
      </c>
      <c r="G1536">
        <v>223</v>
      </c>
      <c r="H1536">
        <v>48</v>
      </c>
      <c r="I1536">
        <v>0</v>
      </c>
      <c r="J1536">
        <v>0</v>
      </c>
      <c r="K1536">
        <v>316</v>
      </c>
      <c r="L1536" s="2" t="s">
        <v>167</v>
      </c>
    </row>
    <row r="1537" spans="1:12" x14ac:dyDescent="0.4">
      <c r="A1537" s="1">
        <v>43940</v>
      </c>
      <c r="B1537" s="5">
        <v>0</v>
      </c>
      <c r="C1537" s="2" t="s">
        <v>21</v>
      </c>
      <c r="D1537">
        <v>0</v>
      </c>
      <c r="E1537">
        <v>1776</v>
      </c>
      <c r="F1537" s="2" t="s">
        <v>0</v>
      </c>
      <c r="G1537">
        <v>81</v>
      </c>
      <c r="H1537">
        <v>16</v>
      </c>
      <c r="I1537">
        <v>9</v>
      </c>
      <c r="J1537">
        <v>204</v>
      </c>
      <c r="K1537">
        <v>107</v>
      </c>
      <c r="L1537" s="2" t="s">
        <v>507</v>
      </c>
    </row>
    <row r="1538" spans="1:12" x14ac:dyDescent="0.4">
      <c r="A1538" s="1">
        <v>43940</v>
      </c>
      <c r="B1538" s="5">
        <v>0.33333333333333331</v>
      </c>
      <c r="C1538" s="2" t="s">
        <v>43</v>
      </c>
      <c r="D1538">
        <v>0</v>
      </c>
      <c r="E1538">
        <v>175</v>
      </c>
      <c r="F1538" s="2" t="s">
        <v>0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449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3238</v>
      </c>
      <c r="F1539" s="2" t="s">
        <v>0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196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0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385</v>
      </c>
    </row>
    <row r="1541" spans="1:12" x14ac:dyDescent="0.4">
      <c r="A1541" s="1">
        <v>43940</v>
      </c>
      <c r="B1541" s="5"/>
      <c r="C1541" s="2" t="s">
        <v>231</v>
      </c>
      <c r="E1541">
        <v>27833</v>
      </c>
      <c r="F1541" s="2" t="s">
        <v>0</v>
      </c>
      <c r="G1541">
        <v>1516</v>
      </c>
      <c r="K1541">
        <v>1468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23</v>
      </c>
      <c r="D1542">
        <v>0</v>
      </c>
      <c r="E1542">
        <v>1012</v>
      </c>
      <c r="F1542" s="2" t="s">
        <v>0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378</v>
      </c>
    </row>
    <row r="1543" spans="1:12" x14ac:dyDescent="0.4">
      <c r="A1543" s="1">
        <v>43941</v>
      </c>
      <c r="B1543" s="5">
        <v>0.45833333333333331</v>
      </c>
      <c r="C1543" s="2" t="s">
        <v>100</v>
      </c>
      <c r="D1543">
        <v>0</v>
      </c>
      <c r="E1543">
        <v>24</v>
      </c>
      <c r="F1543" s="2" t="s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158</v>
      </c>
    </row>
    <row r="1544" spans="1:12" x14ac:dyDescent="0.4">
      <c r="A1544" s="1">
        <v>43941</v>
      </c>
      <c r="B1544" s="5">
        <v>0.54166666666666663</v>
      </c>
      <c r="C1544" s="2" t="s">
        <v>54</v>
      </c>
      <c r="D1544">
        <v>0</v>
      </c>
      <c r="E1544">
        <v>86</v>
      </c>
      <c r="F1544" s="2" t="s">
        <v>0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148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0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108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0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153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0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386</v>
      </c>
    </row>
    <row r="1548" spans="1:12" x14ac:dyDescent="0.4">
      <c r="A1548" s="1">
        <v>43941</v>
      </c>
      <c r="B1548" s="5">
        <v>0</v>
      </c>
      <c r="C1548" s="2" t="s">
        <v>28</v>
      </c>
      <c r="D1548">
        <v>0</v>
      </c>
      <c r="E1548">
        <v>989</v>
      </c>
      <c r="F1548" s="2" t="s">
        <v>0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509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22149</v>
      </c>
      <c r="E1549">
        <v>4754</v>
      </c>
      <c r="F1549" s="2" t="s">
        <v>0</v>
      </c>
      <c r="G1549">
        <v>321</v>
      </c>
      <c r="H1549">
        <v>34</v>
      </c>
      <c r="I1549">
        <v>29</v>
      </c>
      <c r="J1549">
        <v>561</v>
      </c>
      <c r="K1549">
        <v>219</v>
      </c>
      <c r="L1549" s="2" t="s">
        <v>504</v>
      </c>
    </row>
    <row r="1550" spans="1:12" x14ac:dyDescent="0.4">
      <c r="A1550" s="1">
        <v>43941</v>
      </c>
      <c r="B1550" s="5">
        <v>0.54166666666666663</v>
      </c>
      <c r="C1550" s="2" t="s">
        <v>30</v>
      </c>
      <c r="D1550">
        <v>0</v>
      </c>
      <c r="E1550">
        <v>114</v>
      </c>
      <c r="F1550" s="2" t="s">
        <v>0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508</v>
      </c>
    </row>
    <row r="1551" spans="1:12" x14ac:dyDescent="0.4">
      <c r="A1551" s="1">
        <v>43941</v>
      </c>
      <c r="B1551" s="5">
        <v>0</v>
      </c>
      <c r="C1551" s="2" t="s">
        <v>119</v>
      </c>
      <c r="D1551">
        <v>0</v>
      </c>
      <c r="E1551">
        <v>785</v>
      </c>
      <c r="F1551" s="2" t="s">
        <v>0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511</v>
      </c>
    </row>
    <row r="1552" spans="1:12" x14ac:dyDescent="0.4">
      <c r="A1552" s="1">
        <v>43941</v>
      </c>
      <c r="B1552" s="5">
        <v>0</v>
      </c>
      <c r="C1552" s="2" t="s">
        <v>40</v>
      </c>
      <c r="D1552">
        <v>0</v>
      </c>
      <c r="E1552">
        <v>195</v>
      </c>
      <c r="F1552" s="2" t="s">
        <v>0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506</v>
      </c>
    </row>
    <row r="1553" spans="1:12" x14ac:dyDescent="0.4">
      <c r="A1553" s="1">
        <v>43941</v>
      </c>
      <c r="B1553" s="5">
        <v>0.45833333333333331</v>
      </c>
      <c r="C1553" s="2" t="s">
        <v>52</v>
      </c>
      <c r="D1553">
        <v>0</v>
      </c>
      <c r="E1553">
        <v>633</v>
      </c>
      <c r="F1553" s="2" t="s">
        <v>0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133</v>
      </c>
    </row>
    <row r="1554" spans="1:12" x14ac:dyDescent="0.4">
      <c r="A1554" s="1">
        <v>43941</v>
      </c>
      <c r="B1554" s="5">
        <v>0</v>
      </c>
      <c r="C1554" s="2" t="s">
        <v>31</v>
      </c>
      <c r="D1554">
        <v>0</v>
      </c>
      <c r="E1554">
        <v>647</v>
      </c>
      <c r="F1554" s="2" t="s">
        <v>0</v>
      </c>
      <c r="G1554">
        <v>44</v>
      </c>
      <c r="H1554">
        <v>10</v>
      </c>
      <c r="I1554">
        <v>5</v>
      </c>
      <c r="J1554">
        <v>0</v>
      </c>
      <c r="K1554">
        <v>65</v>
      </c>
      <c r="L1554" s="2" t="s">
        <v>415</v>
      </c>
    </row>
    <row r="1555" spans="1:12" x14ac:dyDescent="0.4">
      <c r="A1555" s="1">
        <v>43941</v>
      </c>
      <c r="B1555" s="5">
        <v>0</v>
      </c>
      <c r="C1555" s="2" t="s">
        <v>85</v>
      </c>
      <c r="D1555">
        <v>0</v>
      </c>
      <c r="E1555">
        <v>108</v>
      </c>
      <c r="F1555" s="2" t="s">
        <v>0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394</v>
      </c>
    </row>
    <row r="1556" spans="1:12" x14ac:dyDescent="0.4">
      <c r="A1556" s="1">
        <v>43941</v>
      </c>
      <c r="B1556" s="5">
        <v>0.625</v>
      </c>
      <c r="C1556" s="2" t="s">
        <v>95</v>
      </c>
      <c r="D1556">
        <v>0</v>
      </c>
      <c r="E1556">
        <v>67</v>
      </c>
      <c r="F1556" s="2" t="s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147</v>
      </c>
    </row>
    <row r="1557" spans="1:12" x14ac:dyDescent="0.4">
      <c r="A1557" s="1">
        <v>43941</v>
      </c>
      <c r="B1557" s="5">
        <v>0</v>
      </c>
      <c r="C1557" s="2" t="s">
        <v>35</v>
      </c>
      <c r="D1557">
        <v>0</v>
      </c>
      <c r="E1557">
        <v>711</v>
      </c>
      <c r="F1557" s="2" t="s">
        <v>0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90</v>
      </c>
    </row>
    <row r="1558" spans="1:12" x14ac:dyDescent="0.4">
      <c r="A1558" s="1">
        <v>43941</v>
      </c>
      <c r="B1558" s="5">
        <v>0.39583333333333331</v>
      </c>
      <c r="C1558" s="2" t="s">
        <v>132</v>
      </c>
      <c r="D1558">
        <v>0</v>
      </c>
      <c r="E1558">
        <v>63</v>
      </c>
      <c r="F1558" s="2" t="s">
        <v>0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510</v>
      </c>
    </row>
    <row r="1559" spans="1:12" x14ac:dyDescent="0.4">
      <c r="A1559" s="1">
        <v>43941</v>
      </c>
      <c r="B1559" s="5">
        <v>0</v>
      </c>
      <c r="C1559" s="2" t="s">
        <v>64</v>
      </c>
      <c r="D1559">
        <v>0</v>
      </c>
      <c r="E1559">
        <v>355</v>
      </c>
      <c r="F1559" s="2" t="s">
        <v>0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450</v>
      </c>
    </row>
    <row r="1560" spans="1:12" x14ac:dyDescent="0.4">
      <c r="A1560" s="1">
        <v>43941</v>
      </c>
      <c r="B1560" s="5">
        <v>0</v>
      </c>
      <c r="C1560" s="2" t="s">
        <v>41</v>
      </c>
      <c r="D1560">
        <v>0</v>
      </c>
      <c r="E1560">
        <v>272</v>
      </c>
      <c r="F1560" s="2" t="s">
        <v>0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512</v>
      </c>
    </row>
    <row r="1561" spans="1:12" x14ac:dyDescent="0.4">
      <c r="A1561" s="1">
        <v>43941</v>
      </c>
      <c r="B1561" s="5">
        <v>0</v>
      </c>
      <c r="C1561" s="2" t="s">
        <v>110</v>
      </c>
      <c r="D1561">
        <v>0</v>
      </c>
      <c r="E1561">
        <v>336</v>
      </c>
      <c r="F1561" s="2" t="s">
        <v>0</v>
      </c>
      <c r="G1561">
        <v>24</v>
      </c>
      <c r="H1561">
        <v>12</v>
      </c>
      <c r="I1561">
        <v>0</v>
      </c>
      <c r="J1561">
        <v>0</v>
      </c>
      <c r="K1561">
        <v>13</v>
      </c>
      <c r="L1561" s="2" t="s">
        <v>121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0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505</v>
      </c>
    </row>
    <row r="1563" spans="1:12" x14ac:dyDescent="0.4">
      <c r="A1563" s="1">
        <v>43941</v>
      </c>
      <c r="B1563" s="5">
        <v>0.58333333333333337</v>
      </c>
      <c r="C1563" s="2" t="s">
        <v>91</v>
      </c>
      <c r="D1563">
        <v>0</v>
      </c>
      <c r="E1563">
        <v>78</v>
      </c>
      <c r="F1563" s="2" t="s">
        <v>0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198</v>
      </c>
    </row>
    <row r="1564" spans="1:12" x14ac:dyDescent="0.4">
      <c r="A1564" s="1">
        <v>43941</v>
      </c>
      <c r="B1564" s="5">
        <v>0</v>
      </c>
      <c r="C1564" s="2" t="s">
        <v>19</v>
      </c>
      <c r="D1564">
        <v>0</v>
      </c>
      <c r="E1564">
        <v>5094</v>
      </c>
      <c r="F1564" s="2" t="s">
        <v>0</v>
      </c>
      <c r="G1564">
        <v>206</v>
      </c>
      <c r="H1564">
        <v>42</v>
      </c>
      <c r="I1564">
        <v>0</v>
      </c>
      <c r="J1564">
        <v>0</v>
      </c>
      <c r="K1564">
        <v>327</v>
      </c>
      <c r="L1564" s="2" t="s">
        <v>167</v>
      </c>
    </row>
    <row r="1565" spans="1:12" x14ac:dyDescent="0.4">
      <c r="A1565" s="1">
        <v>43941</v>
      </c>
      <c r="B1565" s="5">
        <v>0</v>
      </c>
      <c r="C1565" s="2" t="s">
        <v>21</v>
      </c>
      <c r="D1565">
        <v>0</v>
      </c>
      <c r="E1565">
        <v>1793</v>
      </c>
      <c r="F1565" s="2" t="s">
        <v>0</v>
      </c>
      <c r="G1565">
        <v>77</v>
      </c>
      <c r="H1565">
        <v>15</v>
      </c>
      <c r="I1565">
        <v>9</v>
      </c>
      <c r="J1565">
        <v>206</v>
      </c>
      <c r="K1565">
        <v>110</v>
      </c>
      <c r="L1565" s="2" t="s">
        <v>507</v>
      </c>
    </row>
    <row r="1566" spans="1:12" x14ac:dyDescent="0.4">
      <c r="A1566" s="1">
        <v>43941</v>
      </c>
      <c r="B1566" s="5">
        <v>0.33333333333333331</v>
      </c>
      <c r="C1566" s="2" t="s">
        <v>43</v>
      </c>
      <c r="D1566">
        <v>0</v>
      </c>
      <c r="E1566">
        <v>175</v>
      </c>
      <c r="F1566" s="2" t="s">
        <v>0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449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3254</v>
      </c>
      <c r="F1567" s="2" t="s">
        <v>0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196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0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387</v>
      </c>
    </row>
    <row r="1569" spans="1:12" x14ac:dyDescent="0.4">
      <c r="A1569" s="1">
        <v>43941</v>
      </c>
      <c r="B1569" s="5"/>
      <c r="C1569" s="2" t="s">
        <v>231</v>
      </c>
      <c r="E1569">
        <v>28031</v>
      </c>
      <c r="F1569" s="2" t="s">
        <v>0</v>
      </c>
      <c r="G1569">
        <v>1498</v>
      </c>
      <c r="K1569">
        <v>1510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23</v>
      </c>
      <c r="D1570">
        <v>0</v>
      </c>
      <c r="E1570">
        <v>1017</v>
      </c>
      <c r="F1570" s="2" t="s">
        <v>0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395</v>
      </c>
    </row>
    <row r="1571" spans="1:12" x14ac:dyDescent="0.4">
      <c r="A1571" s="1">
        <v>43942</v>
      </c>
      <c r="B1571" s="5">
        <v>0.45833333333333331</v>
      </c>
      <c r="C1571" s="2" t="s">
        <v>100</v>
      </c>
      <c r="D1571">
        <v>0</v>
      </c>
      <c r="E1571">
        <v>24</v>
      </c>
      <c r="F1571" s="2" t="s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158</v>
      </c>
    </row>
    <row r="1572" spans="1:12" x14ac:dyDescent="0.4">
      <c r="A1572" s="1">
        <v>43942</v>
      </c>
      <c r="B1572" s="5">
        <v>0.54166666666666663</v>
      </c>
      <c r="C1572" s="2" t="s">
        <v>54</v>
      </c>
      <c r="D1572">
        <v>0</v>
      </c>
      <c r="E1572">
        <v>86</v>
      </c>
      <c r="F1572" s="2" t="s">
        <v>0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148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0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108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0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153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0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396</v>
      </c>
    </row>
    <row r="1576" spans="1:12" x14ac:dyDescent="0.4">
      <c r="A1576" s="1">
        <v>43942</v>
      </c>
      <c r="B1576" s="5">
        <v>0</v>
      </c>
      <c r="C1576" s="2" t="s">
        <v>28</v>
      </c>
      <c r="D1576">
        <v>0</v>
      </c>
      <c r="E1576">
        <v>995</v>
      </c>
      <c r="F1576" s="2" t="s">
        <v>0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509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22632</v>
      </c>
      <c r="E1577">
        <v>4784</v>
      </c>
      <c r="F1577" s="2" t="s">
        <v>0</v>
      </c>
      <c r="G1577">
        <v>304</v>
      </c>
      <c r="H1577">
        <v>32</v>
      </c>
      <c r="I1577">
        <v>29</v>
      </c>
      <c r="J1577">
        <v>581</v>
      </c>
      <c r="K1577">
        <v>224</v>
      </c>
      <c r="L1577" s="2" t="s">
        <v>504</v>
      </c>
    </row>
    <row r="1578" spans="1:12" x14ac:dyDescent="0.4">
      <c r="A1578" s="1">
        <v>43942</v>
      </c>
      <c r="B1578" s="5">
        <v>0.5625</v>
      </c>
      <c r="C1578" s="2" t="s">
        <v>30</v>
      </c>
      <c r="D1578">
        <v>0</v>
      </c>
      <c r="E1578">
        <v>115</v>
      </c>
      <c r="F1578" s="2" t="s">
        <v>0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508</v>
      </c>
    </row>
    <row r="1579" spans="1:12" x14ac:dyDescent="0.4">
      <c r="A1579" s="1">
        <v>43942</v>
      </c>
      <c r="B1579" s="5">
        <v>0</v>
      </c>
      <c r="C1579" s="2" t="s">
        <v>119</v>
      </c>
      <c r="D1579">
        <v>0</v>
      </c>
      <c r="E1579">
        <v>787</v>
      </c>
      <c r="F1579" s="2" t="s">
        <v>0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511</v>
      </c>
    </row>
    <row r="1580" spans="1:12" x14ac:dyDescent="0.4">
      <c r="A1580" s="1">
        <v>43942</v>
      </c>
      <c r="B1580" s="5">
        <v>0</v>
      </c>
      <c r="C1580" s="2" t="s">
        <v>40</v>
      </c>
      <c r="D1580">
        <v>0</v>
      </c>
      <c r="E1580">
        <v>195</v>
      </c>
      <c r="F1580" s="2" t="s">
        <v>0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506</v>
      </c>
    </row>
    <row r="1581" spans="1:12" x14ac:dyDescent="0.4">
      <c r="A1581" s="1">
        <v>43942</v>
      </c>
      <c r="B1581" s="5">
        <v>0.5</v>
      </c>
      <c r="C1581" s="2" t="s">
        <v>52</v>
      </c>
      <c r="D1581">
        <v>0</v>
      </c>
      <c r="E1581">
        <v>643</v>
      </c>
      <c r="F1581" s="2" t="s">
        <v>0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133</v>
      </c>
    </row>
    <row r="1582" spans="1:12" x14ac:dyDescent="0.4">
      <c r="A1582" s="1">
        <v>43942</v>
      </c>
      <c r="B1582" s="5">
        <v>0</v>
      </c>
      <c r="C1582" s="2" t="s">
        <v>31</v>
      </c>
      <c r="D1582">
        <v>0</v>
      </c>
      <c r="E1582">
        <v>652</v>
      </c>
      <c r="F1582" s="2" t="s">
        <v>0</v>
      </c>
      <c r="G1582">
        <v>37</v>
      </c>
      <c r="H1582">
        <v>7</v>
      </c>
      <c r="I1582">
        <v>4</v>
      </c>
      <c r="J1582">
        <v>0</v>
      </c>
      <c r="K1582">
        <v>66</v>
      </c>
      <c r="L1582" s="2" t="s">
        <v>415</v>
      </c>
    </row>
    <row r="1583" spans="1:12" x14ac:dyDescent="0.4">
      <c r="A1583" s="1">
        <v>43942</v>
      </c>
      <c r="B1583" s="5">
        <v>0</v>
      </c>
      <c r="C1583" s="2" t="s">
        <v>85</v>
      </c>
      <c r="D1583">
        <v>0</v>
      </c>
      <c r="E1583">
        <v>108</v>
      </c>
      <c r="F1583" s="2" t="s">
        <v>0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394</v>
      </c>
    </row>
    <row r="1584" spans="1:12" x14ac:dyDescent="0.4">
      <c r="A1584" s="1">
        <v>43942</v>
      </c>
      <c r="B1584" s="5">
        <v>0.47916666666666669</v>
      </c>
      <c r="C1584" s="2" t="s">
        <v>95</v>
      </c>
      <c r="D1584">
        <v>0</v>
      </c>
      <c r="E1584">
        <v>67</v>
      </c>
      <c r="F1584" s="2" t="s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147</v>
      </c>
    </row>
    <row r="1585" spans="1:12" x14ac:dyDescent="0.4">
      <c r="A1585" s="1">
        <v>43942</v>
      </c>
      <c r="B1585" s="5">
        <v>0</v>
      </c>
      <c r="C1585" s="2" t="s">
        <v>35</v>
      </c>
      <c r="D1585">
        <v>0</v>
      </c>
      <c r="E1585">
        <v>718</v>
      </c>
      <c r="F1585" s="2" t="s">
        <v>0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90</v>
      </c>
    </row>
    <row r="1586" spans="1:12" x14ac:dyDescent="0.4">
      <c r="A1586" s="1">
        <v>43942</v>
      </c>
      <c r="B1586" s="5">
        <v>0.39583333333333331</v>
      </c>
      <c r="C1586" s="2" t="s">
        <v>132</v>
      </c>
      <c r="D1586">
        <v>0</v>
      </c>
      <c r="E1586">
        <v>63</v>
      </c>
      <c r="F1586" s="2" t="s">
        <v>0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510</v>
      </c>
    </row>
    <row r="1587" spans="1:12" x14ac:dyDescent="0.4">
      <c r="A1587" s="1">
        <v>43942</v>
      </c>
      <c r="B1587" s="5">
        <v>0</v>
      </c>
      <c r="C1587" s="2" t="s">
        <v>64</v>
      </c>
      <c r="D1587">
        <v>0</v>
      </c>
      <c r="E1587">
        <v>359</v>
      </c>
      <c r="F1587" s="2" t="s">
        <v>0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450</v>
      </c>
    </row>
    <row r="1588" spans="1:12" x14ac:dyDescent="0.4">
      <c r="A1588" s="1">
        <v>43942</v>
      </c>
      <c r="B1588" s="5">
        <v>0.41666666666666669</v>
      </c>
      <c r="C1588" s="2" t="s">
        <v>41</v>
      </c>
      <c r="D1588">
        <v>0</v>
      </c>
      <c r="E1588">
        <v>276</v>
      </c>
      <c r="F1588" s="2" t="s">
        <v>0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512</v>
      </c>
    </row>
    <row r="1589" spans="1:12" x14ac:dyDescent="0.4">
      <c r="A1589" s="1">
        <v>43942</v>
      </c>
      <c r="B1589" s="5">
        <v>0</v>
      </c>
      <c r="C1589" s="2" t="s">
        <v>110</v>
      </c>
      <c r="D1589">
        <v>0</v>
      </c>
      <c r="E1589">
        <v>340</v>
      </c>
      <c r="F1589" s="2" t="s">
        <v>0</v>
      </c>
      <c r="G1589">
        <v>24</v>
      </c>
      <c r="H1589">
        <v>12</v>
      </c>
      <c r="I1589">
        <v>0</v>
      </c>
      <c r="J1589">
        <v>0</v>
      </c>
      <c r="K1589">
        <v>13</v>
      </c>
      <c r="L1589" s="2" t="s">
        <v>121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0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505</v>
      </c>
    </row>
    <row r="1591" spans="1:12" x14ac:dyDescent="0.4">
      <c r="A1591" s="1">
        <v>43942</v>
      </c>
      <c r="B1591" s="5">
        <v>0.70833333333333337</v>
      </c>
      <c r="C1591" s="2" t="s">
        <v>91</v>
      </c>
      <c r="D1591">
        <v>0</v>
      </c>
      <c r="E1591">
        <v>78</v>
      </c>
      <c r="F1591" s="2" t="s">
        <v>0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198</v>
      </c>
    </row>
    <row r="1592" spans="1:12" x14ac:dyDescent="0.4">
      <c r="A1592" s="1">
        <v>43942</v>
      </c>
      <c r="B1592" s="5">
        <v>0</v>
      </c>
      <c r="C1592" s="2" t="s">
        <v>19</v>
      </c>
      <c r="D1592">
        <v>0</v>
      </c>
      <c r="E1592">
        <v>5126</v>
      </c>
      <c r="F1592" s="2" t="s">
        <v>0</v>
      </c>
      <c r="G1592">
        <v>193</v>
      </c>
      <c r="H1592">
        <v>42</v>
      </c>
      <c r="I1592">
        <v>0</v>
      </c>
      <c r="J1592">
        <v>0</v>
      </c>
      <c r="K1592">
        <v>335</v>
      </c>
      <c r="L1592" s="2" t="s">
        <v>167</v>
      </c>
    </row>
    <row r="1593" spans="1:12" x14ac:dyDescent="0.4">
      <c r="A1593" s="1">
        <v>43942</v>
      </c>
      <c r="B1593" s="5">
        <v>0</v>
      </c>
      <c r="C1593" s="2" t="s">
        <v>21</v>
      </c>
      <c r="D1593">
        <v>0</v>
      </c>
      <c r="E1593">
        <v>1800</v>
      </c>
      <c r="F1593" s="2" t="s">
        <v>0</v>
      </c>
      <c r="G1593">
        <v>74</v>
      </c>
      <c r="H1593">
        <v>14</v>
      </c>
      <c r="I1593">
        <v>11</v>
      </c>
      <c r="J1593">
        <v>210</v>
      </c>
      <c r="K1593">
        <v>115</v>
      </c>
      <c r="L1593" s="2" t="s">
        <v>507</v>
      </c>
    </row>
    <row r="1594" spans="1:12" x14ac:dyDescent="0.4">
      <c r="A1594" s="1">
        <v>43942</v>
      </c>
      <c r="B1594" s="5">
        <v>0.33333333333333331</v>
      </c>
      <c r="C1594" s="2" t="s">
        <v>43</v>
      </c>
      <c r="D1594">
        <v>0</v>
      </c>
      <c r="E1594">
        <v>176</v>
      </c>
      <c r="F1594" s="2" t="s">
        <v>0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449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3280</v>
      </c>
      <c r="F1595" s="2" t="s">
        <v>0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196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0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397</v>
      </c>
    </row>
    <row r="1597" spans="1:12" x14ac:dyDescent="0.4">
      <c r="A1597" s="1">
        <v>43942</v>
      </c>
      <c r="B1597" s="5"/>
      <c r="C1597" s="2" t="s">
        <v>231</v>
      </c>
      <c r="E1597">
        <v>28194</v>
      </c>
      <c r="F1597" s="2" t="s">
        <v>0</v>
      </c>
      <c r="G1597">
        <v>1429</v>
      </c>
      <c r="K1597">
        <v>1551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23</v>
      </c>
      <c r="D1598">
        <v>0</v>
      </c>
      <c r="E1598">
        <v>1026</v>
      </c>
      <c r="F1598" s="2" t="s">
        <v>0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413</v>
      </c>
    </row>
    <row r="1599" spans="1:12" x14ac:dyDescent="0.4">
      <c r="A1599" s="1">
        <v>43943</v>
      </c>
      <c r="B1599" s="5">
        <v>0.45833333333333331</v>
      </c>
      <c r="C1599" s="2" t="s">
        <v>100</v>
      </c>
      <c r="D1599">
        <v>0</v>
      </c>
      <c r="E1599">
        <v>24</v>
      </c>
      <c r="F1599" s="2" t="s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158</v>
      </c>
    </row>
    <row r="1600" spans="1:12" x14ac:dyDescent="0.4">
      <c r="A1600" s="1">
        <v>43943</v>
      </c>
      <c r="B1600" s="5">
        <v>0.75</v>
      </c>
      <c r="C1600" s="2" t="s">
        <v>54</v>
      </c>
      <c r="D1600">
        <v>0</v>
      </c>
      <c r="E1600">
        <v>87</v>
      </c>
      <c r="F1600" s="2" t="s">
        <v>0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148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0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108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0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153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0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414</v>
      </c>
    </row>
    <row r="1604" spans="1:12" x14ac:dyDescent="0.4">
      <c r="A1604" s="1">
        <v>43943</v>
      </c>
      <c r="B1604" s="5">
        <v>0</v>
      </c>
      <c r="C1604" s="2" t="s">
        <v>28</v>
      </c>
      <c r="D1604">
        <v>0</v>
      </c>
      <c r="E1604">
        <v>1006</v>
      </c>
      <c r="F1604" s="2" t="s">
        <v>0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509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22995</v>
      </c>
      <c r="E1605">
        <v>4809</v>
      </c>
      <c r="F1605" s="2" t="s">
        <v>0</v>
      </c>
      <c r="G1605">
        <v>288</v>
      </c>
      <c r="H1605">
        <v>30</v>
      </c>
      <c r="I1605">
        <v>27</v>
      </c>
      <c r="J1605">
        <v>589</v>
      </c>
      <c r="K1605">
        <v>229</v>
      </c>
      <c r="L1605" s="2" t="s">
        <v>504</v>
      </c>
    </row>
    <row r="1606" spans="1:12" x14ac:dyDescent="0.4">
      <c r="A1606" s="1">
        <v>43943</v>
      </c>
      <c r="B1606" s="5">
        <v>0.5625</v>
      </c>
      <c r="C1606" s="2" t="s">
        <v>30</v>
      </c>
      <c r="D1606">
        <v>0</v>
      </c>
      <c r="E1606">
        <v>117</v>
      </c>
      <c r="F1606" s="2" t="s">
        <v>0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508</v>
      </c>
    </row>
    <row r="1607" spans="1:12" x14ac:dyDescent="0.4">
      <c r="A1607" s="1">
        <v>43943</v>
      </c>
      <c r="B1607" s="5">
        <v>0</v>
      </c>
      <c r="C1607" s="2" t="s">
        <v>119</v>
      </c>
      <c r="D1607">
        <v>0</v>
      </c>
      <c r="E1607">
        <v>791</v>
      </c>
      <c r="F1607" s="2" t="s">
        <v>0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511</v>
      </c>
    </row>
    <row r="1608" spans="1:12" x14ac:dyDescent="0.4">
      <c r="A1608" s="1">
        <v>43943</v>
      </c>
      <c r="B1608" s="5">
        <v>0</v>
      </c>
      <c r="C1608" s="2" t="s">
        <v>40</v>
      </c>
      <c r="D1608">
        <v>0</v>
      </c>
      <c r="E1608">
        <v>196</v>
      </c>
      <c r="F1608" s="2" t="s">
        <v>0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506</v>
      </c>
    </row>
    <row r="1609" spans="1:12" x14ac:dyDescent="0.4">
      <c r="A1609" s="1">
        <v>43943</v>
      </c>
      <c r="B1609" s="5">
        <v>0.45833333333333331</v>
      </c>
      <c r="C1609" s="2" t="s">
        <v>52</v>
      </c>
      <c r="D1609">
        <v>0</v>
      </c>
      <c r="E1609">
        <v>648</v>
      </c>
      <c r="F1609" s="2" t="s">
        <v>0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133</v>
      </c>
    </row>
    <row r="1610" spans="1:12" x14ac:dyDescent="0.4">
      <c r="A1610" s="1">
        <v>43943</v>
      </c>
      <c r="B1610" s="5">
        <v>0</v>
      </c>
      <c r="C1610" s="2" t="s">
        <v>31</v>
      </c>
      <c r="D1610">
        <v>0</v>
      </c>
      <c r="E1610">
        <v>659</v>
      </c>
      <c r="F1610" s="2" t="s">
        <v>0</v>
      </c>
      <c r="G1610">
        <v>37</v>
      </c>
      <c r="H1610">
        <v>6</v>
      </c>
      <c r="I1610">
        <v>4</v>
      </c>
      <c r="J1610">
        <v>0</v>
      </c>
      <c r="K1610">
        <v>68</v>
      </c>
      <c r="L1610" s="2" t="s">
        <v>415</v>
      </c>
    </row>
    <row r="1611" spans="1:12" x14ac:dyDescent="0.4">
      <c r="A1611" s="1">
        <v>43943</v>
      </c>
      <c r="B1611" s="5">
        <v>0</v>
      </c>
      <c r="C1611" s="2" t="s">
        <v>85</v>
      </c>
      <c r="D1611">
        <v>0</v>
      </c>
      <c r="E1611">
        <v>108</v>
      </c>
      <c r="F1611" s="2" t="s">
        <v>0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394</v>
      </c>
    </row>
    <row r="1612" spans="1:12" x14ac:dyDescent="0.4">
      <c r="A1612" s="1">
        <v>43943</v>
      </c>
      <c r="B1612" s="5">
        <v>0.66666666666666663</v>
      </c>
      <c r="C1612" s="2" t="s">
        <v>95</v>
      </c>
      <c r="D1612">
        <v>0</v>
      </c>
      <c r="E1612">
        <v>67</v>
      </c>
      <c r="F1612" s="2" t="s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147</v>
      </c>
    </row>
    <row r="1613" spans="1:12" x14ac:dyDescent="0.4">
      <c r="A1613" s="1">
        <v>43943</v>
      </c>
      <c r="B1613" s="5">
        <v>0</v>
      </c>
      <c r="C1613" s="2" t="s">
        <v>35</v>
      </c>
      <c r="D1613">
        <v>0</v>
      </c>
      <c r="E1613">
        <v>724</v>
      </c>
      <c r="F1613" s="2" t="s">
        <v>0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90</v>
      </c>
    </row>
    <row r="1614" spans="1:12" x14ac:dyDescent="0.4">
      <c r="A1614" s="1">
        <v>43943</v>
      </c>
      <c r="B1614" s="5">
        <v>0.39583333333333331</v>
      </c>
      <c r="C1614" s="2" t="s">
        <v>132</v>
      </c>
      <c r="D1614">
        <v>0</v>
      </c>
      <c r="E1614">
        <v>63</v>
      </c>
      <c r="F1614" s="2" t="s">
        <v>0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510</v>
      </c>
    </row>
    <row r="1615" spans="1:12" x14ac:dyDescent="0.4">
      <c r="A1615" s="1">
        <v>43943</v>
      </c>
      <c r="B1615" s="5">
        <v>0</v>
      </c>
      <c r="C1615" s="2" t="s">
        <v>64</v>
      </c>
      <c r="D1615">
        <v>0</v>
      </c>
      <c r="E1615">
        <v>368</v>
      </c>
      <c r="F1615" s="2" t="s">
        <v>0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450</v>
      </c>
    </row>
    <row r="1616" spans="1:12" x14ac:dyDescent="0.4">
      <c r="A1616" s="1">
        <v>43943</v>
      </c>
      <c r="B1616" s="5">
        <v>0.41666666666666669</v>
      </c>
      <c r="C1616" s="2" t="s">
        <v>41</v>
      </c>
      <c r="D1616">
        <v>0</v>
      </c>
      <c r="E1616">
        <v>282</v>
      </c>
      <c r="F1616" s="2" t="s">
        <v>0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512</v>
      </c>
    </row>
    <row r="1617" spans="1:12" x14ac:dyDescent="0.4">
      <c r="A1617" s="1">
        <v>43943</v>
      </c>
      <c r="B1617" s="5">
        <v>0</v>
      </c>
      <c r="C1617" s="2" t="s">
        <v>110</v>
      </c>
      <c r="D1617">
        <v>0</v>
      </c>
      <c r="E1617">
        <v>341</v>
      </c>
      <c r="F1617" s="2" t="s">
        <v>0</v>
      </c>
      <c r="G1617">
        <v>23</v>
      </c>
      <c r="H1617">
        <v>9</v>
      </c>
      <c r="I1617">
        <v>0</v>
      </c>
      <c r="J1617">
        <v>0</v>
      </c>
      <c r="K1617">
        <v>14</v>
      </c>
      <c r="L1617" s="2" t="s">
        <v>121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0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505</v>
      </c>
    </row>
    <row r="1619" spans="1:12" x14ac:dyDescent="0.4">
      <c r="A1619" s="1">
        <v>43943</v>
      </c>
      <c r="B1619" s="5">
        <v>0.625</v>
      </c>
      <c r="C1619" s="2" t="s">
        <v>91</v>
      </c>
      <c r="D1619">
        <v>0</v>
      </c>
      <c r="E1619">
        <v>78</v>
      </c>
      <c r="F1619" s="2" t="s">
        <v>0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198</v>
      </c>
    </row>
    <row r="1620" spans="1:12" x14ac:dyDescent="0.4">
      <c r="A1620" s="1">
        <v>43943</v>
      </c>
      <c r="B1620" s="5">
        <v>0</v>
      </c>
      <c r="C1620" s="2" t="s">
        <v>19</v>
      </c>
      <c r="D1620">
        <v>0</v>
      </c>
      <c r="E1620">
        <v>5147</v>
      </c>
      <c r="F1620" s="2" t="s">
        <v>0</v>
      </c>
      <c r="G1620">
        <v>181</v>
      </c>
      <c r="H1620">
        <v>41</v>
      </c>
      <c r="I1620">
        <v>0</v>
      </c>
      <c r="J1620">
        <v>0</v>
      </c>
      <c r="K1620">
        <v>340</v>
      </c>
      <c r="L1620" s="2" t="s">
        <v>167</v>
      </c>
    </row>
    <row r="1621" spans="1:12" x14ac:dyDescent="0.4">
      <c r="A1621" s="1">
        <v>43943</v>
      </c>
      <c r="B1621" s="5">
        <v>0</v>
      </c>
      <c r="C1621" s="2" t="s">
        <v>21</v>
      </c>
      <c r="D1621">
        <v>0</v>
      </c>
      <c r="E1621">
        <v>1806</v>
      </c>
      <c r="F1621" s="2" t="s">
        <v>0</v>
      </c>
      <c r="G1621">
        <v>75</v>
      </c>
      <c r="H1621">
        <v>13</v>
      </c>
      <c r="I1621">
        <v>11</v>
      </c>
      <c r="J1621">
        <v>210</v>
      </c>
      <c r="K1621">
        <v>118</v>
      </c>
      <c r="L1621" s="2" t="s">
        <v>507</v>
      </c>
    </row>
    <row r="1622" spans="1:12" x14ac:dyDescent="0.4">
      <c r="A1622" s="1">
        <v>43943</v>
      </c>
      <c r="B1622" s="5">
        <v>0.33333333333333331</v>
      </c>
      <c r="C1622" s="2" t="s">
        <v>43</v>
      </c>
      <c r="D1622">
        <v>0</v>
      </c>
      <c r="E1622">
        <v>176</v>
      </c>
      <c r="F1622" s="2" t="s">
        <v>0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449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3320</v>
      </c>
      <c r="F1623" s="2" t="s">
        <v>0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196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0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451</v>
      </c>
    </row>
    <row r="1625" spans="1:12" x14ac:dyDescent="0.4">
      <c r="A1625" s="1">
        <v>43943</v>
      </c>
      <c r="B1625" s="5"/>
      <c r="C1625" s="2" t="s">
        <v>231</v>
      </c>
      <c r="E1625">
        <v>28395</v>
      </c>
      <c r="F1625" s="2" t="s">
        <v>0</v>
      </c>
      <c r="G1625">
        <v>1366</v>
      </c>
      <c r="K1625">
        <v>1578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23</v>
      </c>
      <c r="D1626">
        <v>0</v>
      </c>
      <c r="E1626">
        <v>1037</v>
      </c>
      <c r="F1626" s="2" t="s">
        <v>0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452</v>
      </c>
    </row>
    <row r="1627" spans="1:12" x14ac:dyDescent="0.4">
      <c r="A1627" s="1">
        <v>43944</v>
      </c>
      <c r="B1627" s="5">
        <v>0.45833333333333331</v>
      </c>
      <c r="C1627" s="2" t="s">
        <v>100</v>
      </c>
      <c r="D1627">
        <v>0</v>
      </c>
      <c r="E1627">
        <v>25</v>
      </c>
      <c r="F1627" s="2" t="s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158</v>
      </c>
    </row>
    <row r="1628" spans="1:12" x14ac:dyDescent="0.4">
      <c r="A1628" s="1">
        <v>43944</v>
      </c>
      <c r="B1628" s="5">
        <v>0.58333333333333337</v>
      </c>
      <c r="C1628" s="2" t="s">
        <v>54</v>
      </c>
      <c r="D1628">
        <v>0</v>
      </c>
      <c r="E1628">
        <v>88</v>
      </c>
      <c r="F1628" s="2" t="s">
        <v>0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148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0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108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0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153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0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453</v>
      </c>
    </row>
    <row r="1632" spans="1:12" x14ac:dyDescent="0.4">
      <c r="A1632" s="1">
        <v>43944</v>
      </c>
      <c r="B1632" s="5">
        <v>0</v>
      </c>
      <c r="C1632" s="2" t="s">
        <v>28</v>
      </c>
      <c r="D1632">
        <v>0</v>
      </c>
      <c r="E1632">
        <v>1014</v>
      </c>
      <c r="F1632" s="2" t="s">
        <v>0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509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23452</v>
      </c>
      <c r="E1633">
        <v>4841</v>
      </c>
      <c r="F1633" s="2" t="s">
        <v>0</v>
      </c>
      <c r="G1633">
        <v>284</v>
      </c>
      <c r="H1633">
        <v>29</v>
      </c>
      <c r="I1633">
        <v>27</v>
      </c>
      <c r="J1633">
        <v>592</v>
      </c>
      <c r="K1633">
        <v>233</v>
      </c>
      <c r="L1633" s="2" t="s">
        <v>504</v>
      </c>
    </row>
    <row r="1634" spans="1:12" x14ac:dyDescent="0.4">
      <c r="A1634" s="1">
        <v>43944</v>
      </c>
      <c r="B1634" s="5">
        <v>0.5625</v>
      </c>
      <c r="C1634" s="2" t="s">
        <v>30</v>
      </c>
      <c r="D1634">
        <v>0</v>
      </c>
      <c r="E1634">
        <v>117</v>
      </c>
      <c r="F1634" s="2" t="s">
        <v>0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508</v>
      </c>
    </row>
    <row r="1635" spans="1:12" x14ac:dyDescent="0.4">
      <c r="A1635" s="1">
        <v>43944</v>
      </c>
      <c r="B1635" s="5">
        <v>0</v>
      </c>
      <c r="C1635" s="2" t="s">
        <v>119</v>
      </c>
      <c r="D1635">
        <v>0</v>
      </c>
      <c r="E1635">
        <v>794</v>
      </c>
      <c r="F1635" s="2" t="s">
        <v>0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511</v>
      </c>
    </row>
    <row r="1636" spans="1:12" x14ac:dyDescent="0.4">
      <c r="A1636" s="1">
        <v>43944</v>
      </c>
      <c r="B1636" s="5">
        <v>0</v>
      </c>
      <c r="C1636" s="2" t="s">
        <v>40</v>
      </c>
      <c r="D1636">
        <v>0</v>
      </c>
      <c r="E1636">
        <v>196</v>
      </c>
      <c r="F1636" s="2" t="s">
        <v>0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506</v>
      </c>
    </row>
    <row r="1637" spans="1:12" x14ac:dyDescent="0.4">
      <c r="A1637" s="1">
        <v>43944</v>
      </c>
      <c r="B1637" s="5">
        <v>0.45833333333333331</v>
      </c>
      <c r="C1637" s="2" t="s">
        <v>52</v>
      </c>
      <c r="D1637">
        <v>0</v>
      </c>
      <c r="E1637">
        <v>654</v>
      </c>
      <c r="F1637" s="2" t="s">
        <v>0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133</v>
      </c>
    </row>
    <row r="1638" spans="1:12" x14ac:dyDescent="0.4">
      <c r="A1638" s="1">
        <v>43944</v>
      </c>
      <c r="B1638" s="5">
        <v>0</v>
      </c>
      <c r="C1638" s="2" t="s">
        <v>31</v>
      </c>
      <c r="D1638">
        <v>0</v>
      </c>
      <c r="E1638">
        <v>666</v>
      </c>
      <c r="F1638" s="2" t="s">
        <v>0</v>
      </c>
      <c r="G1638">
        <v>35</v>
      </c>
      <c r="H1638">
        <v>6</v>
      </c>
      <c r="I1638">
        <v>4</v>
      </c>
      <c r="J1638">
        <v>0</v>
      </c>
      <c r="K1638">
        <v>68</v>
      </c>
      <c r="L1638" s="2" t="s">
        <v>415</v>
      </c>
    </row>
    <row r="1639" spans="1:12" x14ac:dyDescent="0.4">
      <c r="A1639" s="1">
        <v>43944</v>
      </c>
      <c r="B1639" s="5">
        <v>0</v>
      </c>
      <c r="C1639" s="2" t="s">
        <v>85</v>
      </c>
      <c r="D1639">
        <v>0</v>
      </c>
      <c r="E1639">
        <v>108</v>
      </c>
      <c r="F1639" s="2" t="s">
        <v>0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394</v>
      </c>
    </row>
    <row r="1640" spans="1:12" x14ac:dyDescent="0.4">
      <c r="A1640" s="1">
        <v>43944</v>
      </c>
      <c r="B1640" s="5">
        <v>0.54166666666666663</v>
      </c>
      <c r="C1640" s="2" t="s">
        <v>95</v>
      </c>
      <c r="D1640">
        <v>0</v>
      </c>
      <c r="E1640">
        <v>68</v>
      </c>
      <c r="F1640" s="2" t="s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147</v>
      </c>
    </row>
    <row r="1641" spans="1:12" x14ac:dyDescent="0.4">
      <c r="A1641" s="1">
        <v>43944</v>
      </c>
      <c r="B1641" s="5">
        <v>0</v>
      </c>
      <c r="C1641" s="2" t="s">
        <v>35</v>
      </c>
      <c r="D1641">
        <v>0</v>
      </c>
      <c r="E1641">
        <v>736</v>
      </c>
      <c r="F1641" s="2" t="s">
        <v>0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90</v>
      </c>
    </row>
    <row r="1642" spans="1:12" x14ac:dyDescent="0.4">
      <c r="A1642" s="1">
        <v>43944</v>
      </c>
      <c r="B1642" s="5">
        <v>0.39583333333333331</v>
      </c>
      <c r="C1642" s="2" t="s">
        <v>132</v>
      </c>
      <c r="D1642">
        <v>0</v>
      </c>
      <c r="E1642">
        <v>65</v>
      </c>
      <c r="F1642" s="2" t="s">
        <v>0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510</v>
      </c>
    </row>
    <row r="1643" spans="1:12" x14ac:dyDescent="0.4">
      <c r="A1643" s="1">
        <v>43944</v>
      </c>
      <c r="B1643" s="5">
        <v>0</v>
      </c>
      <c r="C1643" s="2" t="s">
        <v>64</v>
      </c>
      <c r="D1643">
        <v>0</v>
      </c>
      <c r="E1643">
        <v>375</v>
      </c>
      <c r="F1643" s="2" t="s">
        <v>0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450</v>
      </c>
    </row>
    <row r="1644" spans="1:12" x14ac:dyDescent="0.4">
      <c r="A1644" s="1">
        <v>43944</v>
      </c>
      <c r="B1644" s="5">
        <v>0.41666666666666669</v>
      </c>
      <c r="C1644" s="2" t="s">
        <v>41</v>
      </c>
      <c r="D1644">
        <v>0</v>
      </c>
      <c r="E1644">
        <v>282</v>
      </c>
      <c r="F1644" s="2" t="s">
        <v>0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512</v>
      </c>
    </row>
    <row r="1645" spans="1:12" x14ac:dyDescent="0.4">
      <c r="A1645" s="1">
        <v>43944</v>
      </c>
      <c r="B1645" s="5">
        <v>0</v>
      </c>
      <c r="C1645" s="2" t="s">
        <v>110</v>
      </c>
      <c r="D1645">
        <v>0</v>
      </c>
      <c r="E1645">
        <v>354</v>
      </c>
      <c r="F1645" s="2" t="s">
        <v>0</v>
      </c>
      <c r="G1645">
        <v>21</v>
      </c>
      <c r="H1645">
        <v>9</v>
      </c>
      <c r="I1645">
        <v>0</v>
      </c>
      <c r="J1645">
        <v>0</v>
      </c>
      <c r="K1645">
        <v>14</v>
      </c>
      <c r="L1645" s="2" t="s">
        <v>121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0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505</v>
      </c>
    </row>
    <row r="1647" spans="1:12" x14ac:dyDescent="0.4">
      <c r="A1647" s="1">
        <v>43944</v>
      </c>
      <c r="B1647" s="5">
        <v>0.625</v>
      </c>
      <c r="C1647" s="2" t="s">
        <v>91</v>
      </c>
      <c r="D1647">
        <v>0</v>
      </c>
      <c r="E1647">
        <v>78</v>
      </c>
      <c r="F1647" s="2" t="s">
        <v>0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198</v>
      </c>
    </row>
    <row r="1648" spans="1:12" x14ac:dyDescent="0.4">
      <c r="A1648" s="1">
        <v>43944</v>
      </c>
      <c r="B1648" s="5">
        <v>0</v>
      </c>
      <c r="C1648" s="2" t="s">
        <v>19</v>
      </c>
      <c r="D1648">
        <v>0</v>
      </c>
      <c r="E1648">
        <v>5180</v>
      </c>
      <c r="F1648" s="2" t="s">
        <v>0</v>
      </c>
      <c r="G1648">
        <v>181</v>
      </c>
      <c r="H1648">
        <v>39</v>
      </c>
      <c r="I1648">
        <v>0</v>
      </c>
      <c r="J1648">
        <v>0</v>
      </c>
      <c r="K1648">
        <v>350</v>
      </c>
      <c r="L1648" s="2" t="s">
        <v>167</v>
      </c>
    </row>
    <row r="1649" spans="1:12" x14ac:dyDescent="0.4">
      <c r="A1649" s="1">
        <v>43944</v>
      </c>
      <c r="B1649" s="5">
        <v>0</v>
      </c>
      <c r="C1649" s="2" t="s">
        <v>21</v>
      </c>
      <c r="D1649">
        <v>0</v>
      </c>
      <c r="E1649">
        <v>1822</v>
      </c>
      <c r="F1649" s="2" t="s">
        <v>0</v>
      </c>
      <c r="G1649">
        <v>71</v>
      </c>
      <c r="H1649">
        <v>13</v>
      </c>
      <c r="I1649">
        <v>10</v>
      </c>
      <c r="J1649">
        <v>211</v>
      </c>
      <c r="K1649">
        <v>123</v>
      </c>
      <c r="L1649" s="2" t="s">
        <v>507</v>
      </c>
    </row>
    <row r="1650" spans="1:12" x14ac:dyDescent="0.4">
      <c r="A1650" s="1">
        <v>43944</v>
      </c>
      <c r="B1650" s="5">
        <v>0.33333333333333331</v>
      </c>
      <c r="C1650" s="2" t="s">
        <v>43</v>
      </c>
      <c r="D1650">
        <v>0</v>
      </c>
      <c r="E1650">
        <v>178</v>
      </c>
      <c r="F1650" s="2" t="s">
        <v>0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449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3337</v>
      </c>
      <c r="F1651" s="2" t="s">
        <v>0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196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0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454</v>
      </c>
    </row>
    <row r="1653" spans="1:12" x14ac:dyDescent="0.4">
      <c r="A1653" s="1">
        <v>43944</v>
      </c>
      <c r="B1653" s="5"/>
      <c r="C1653" s="2" t="s">
        <v>231</v>
      </c>
      <c r="E1653">
        <v>28614</v>
      </c>
      <c r="F1653" s="2" t="s">
        <v>0</v>
      </c>
      <c r="G1653">
        <v>1311</v>
      </c>
      <c r="K1653">
        <v>1608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23</v>
      </c>
      <c r="D1654">
        <v>0</v>
      </c>
      <c r="E1654">
        <v>1052</v>
      </c>
      <c r="F1654" s="2" t="s">
        <v>0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455</v>
      </c>
    </row>
    <row r="1655" spans="1:12" x14ac:dyDescent="0.4">
      <c r="A1655" s="1">
        <v>43945</v>
      </c>
      <c r="B1655" s="5">
        <v>0.45833333333333331</v>
      </c>
      <c r="C1655" s="2" t="s">
        <v>100</v>
      </c>
      <c r="D1655">
        <v>0</v>
      </c>
      <c r="E1655">
        <v>25</v>
      </c>
      <c r="F1655" s="2" t="s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158</v>
      </c>
    </row>
    <row r="1656" spans="1:12" x14ac:dyDescent="0.4">
      <c r="A1656" s="1">
        <v>43945</v>
      </c>
      <c r="B1656" s="5">
        <v>0.39583333333333331</v>
      </c>
      <c r="C1656" s="2" t="s">
        <v>54</v>
      </c>
      <c r="D1656">
        <v>0</v>
      </c>
      <c r="E1656">
        <v>88</v>
      </c>
      <c r="F1656" s="2" t="s">
        <v>0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148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0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108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0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153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0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456</v>
      </c>
    </row>
    <row r="1660" spans="1:12" x14ac:dyDescent="0.4">
      <c r="A1660" s="1">
        <v>43945</v>
      </c>
      <c r="B1660" s="5">
        <v>0</v>
      </c>
      <c r="C1660" s="2" t="s">
        <v>28</v>
      </c>
      <c r="D1660">
        <v>0</v>
      </c>
      <c r="E1660">
        <v>1021</v>
      </c>
      <c r="F1660" s="2" t="s">
        <v>0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509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23827</v>
      </c>
      <c r="E1661">
        <v>4862</v>
      </c>
      <c r="F1661" s="2" t="s">
        <v>0</v>
      </c>
      <c r="G1661">
        <v>278</v>
      </c>
      <c r="H1661">
        <v>26</v>
      </c>
      <c r="I1661">
        <v>25</v>
      </c>
      <c r="J1661">
        <v>600</v>
      </c>
      <c r="K1661">
        <v>238</v>
      </c>
      <c r="L1661" s="2" t="s">
        <v>504</v>
      </c>
    </row>
    <row r="1662" spans="1:12" x14ac:dyDescent="0.4">
      <c r="A1662" s="1">
        <v>43945</v>
      </c>
      <c r="B1662" s="5">
        <v>0.54166666666666663</v>
      </c>
      <c r="C1662" s="2" t="s">
        <v>30</v>
      </c>
      <c r="D1662">
        <v>0</v>
      </c>
      <c r="E1662">
        <v>117</v>
      </c>
      <c r="F1662" s="2" t="s">
        <v>0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508</v>
      </c>
    </row>
    <row r="1663" spans="1:12" x14ac:dyDescent="0.4">
      <c r="A1663" s="1">
        <v>43945</v>
      </c>
      <c r="B1663" s="5">
        <v>0</v>
      </c>
      <c r="C1663" s="2" t="s">
        <v>119</v>
      </c>
      <c r="D1663">
        <v>0</v>
      </c>
      <c r="E1663">
        <v>799</v>
      </c>
      <c r="F1663" s="2" t="s">
        <v>0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511</v>
      </c>
    </row>
    <row r="1664" spans="1:12" x14ac:dyDescent="0.4">
      <c r="A1664" s="1">
        <v>43945</v>
      </c>
      <c r="B1664" s="5">
        <v>0</v>
      </c>
      <c r="C1664" s="2" t="s">
        <v>40</v>
      </c>
      <c r="D1664">
        <v>0</v>
      </c>
      <c r="E1664">
        <v>196</v>
      </c>
      <c r="F1664" s="2" t="s">
        <v>0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506</v>
      </c>
    </row>
    <row r="1665" spans="1:12" x14ac:dyDescent="0.4">
      <c r="A1665" s="1">
        <v>43945</v>
      </c>
      <c r="B1665" s="5">
        <v>0.45833333333333331</v>
      </c>
      <c r="C1665" s="2" t="s">
        <v>52</v>
      </c>
      <c r="D1665">
        <v>0</v>
      </c>
      <c r="E1665">
        <v>660</v>
      </c>
      <c r="F1665" s="2" t="s">
        <v>0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133</v>
      </c>
    </row>
    <row r="1666" spans="1:12" x14ac:dyDescent="0.4">
      <c r="A1666" s="1">
        <v>43945</v>
      </c>
      <c r="B1666" s="5">
        <v>0</v>
      </c>
      <c r="C1666" s="2" t="s">
        <v>31</v>
      </c>
      <c r="D1666">
        <v>0</v>
      </c>
      <c r="E1666">
        <v>669</v>
      </c>
      <c r="F1666" s="2" t="s">
        <v>0</v>
      </c>
      <c r="G1666">
        <v>36</v>
      </c>
      <c r="H1666">
        <v>6</v>
      </c>
      <c r="I1666">
        <v>4</v>
      </c>
      <c r="J1666">
        <v>0</v>
      </c>
      <c r="K1666">
        <v>70</v>
      </c>
      <c r="L1666" s="2" t="s">
        <v>415</v>
      </c>
    </row>
    <row r="1667" spans="1:12" x14ac:dyDescent="0.4">
      <c r="A1667" s="1">
        <v>43945</v>
      </c>
      <c r="B1667" s="5">
        <v>0</v>
      </c>
      <c r="C1667" s="2" t="s">
        <v>85</v>
      </c>
      <c r="D1667">
        <v>0</v>
      </c>
      <c r="E1667">
        <v>108</v>
      </c>
      <c r="F1667" s="2" t="s">
        <v>0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394</v>
      </c>
    </row>
    <row r="1668" spans="1:12" x14ac:dyDescent="0.4">
      <c r="A1668" s="1">
        <v>43945</v>
      </c>
      <c r="B1668" s="5">
        <v>0.70833333333333337</v>
      </c>
      <c r="C1668" s="2" t="s">
        <v>95</v>
      </c>
      <c r="D1668">
        <v>0</v>
      </c>
      <c r="E1668">
        <v>71</v>
      </c>
      <c r="F1668" s="2" t="s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147</v>
      </c>
    </row>
    <row r="1669" spans="1:12" x14ac:dyDescent="0.4">
      <c r="A1669" s="1">
        <v>43945</v>
      </c>
      <c r="B1669" s="5">
        <v>0</v>
      </c>
      <c r="C1669" s="2" t="s">
        <v>35</v>
      </c>
      <c r="D1669">
        <v>0</v>
      </c>
      <c r="E1669">
        <v>745</v>
      </c>
      <c r="F1669" s="2" t="s">
        <v>0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90</v>
      </c>
    </row>
    <row r="1670" spans="1:12" x14ac:dyDescent="0.4">
      <c r="A1670" s="1">
        <v>43945</v>
      </c>
      <c r="B1670" s="5">
        <v>0.39583333333333331</v>
      </c>
      <c r="C1670" s="2" t="s">
        <v>132</v>
      </c>
      <c r="D1670">
        <v>0</v>
      </c>
      <c r="E1670">
        <v>70</v>
      </c>
      <c r="F1670" s="2" t="s">
        <v>0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510</v>
      </c>
    </row>
    <row r="1671" spans="1:12" x14ac:dyDescent="0.4">
      <c r="A1671" s="1">
        <v>43945</v>
      </c>
      <c r="B1671" s="5">
        <v>0</v>
      </c>
      <c r="C1671" s="2" t="s">
        <v>64</v>
      </c>
      <c r="D1671">
        <v>0</v>
      </c>
      <c r="E1671">
        <v>376</v>
      </c>
      <c r="F1671" s="2" t="s">
        <v>0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450</v>
      </c>
    </row>
    <row r="1672" spans="1:12" x14ac:dyDescent="0.4">
      <c r="A1672" s="1">
        <v>43945</v>
      </c>
      <c r="B1672" s="5">
        <v>0.41666666666666669</v>
      </c>
      <c r="C1672" s="2" t="s">
        <v>41</v>
      </c>
      <c r="D1672">
        <v>0</v>
      </c>
      <c r="E1672">
        <v>284</v>
      </c>
      <c r="F1672" s="2" t="s">
        <v>0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512</v>
      </c>
    </row>
    <row r="1673" spans="1:12" x14ac:dyDescent="0.4">
      <c r="A1673" s="1">
        <v>43945</v>
      </c>
      <c r="B1673" s="5">
        <v>0</v>
      </c>
      <c r="C1673" s="2" t="s">
        <v>110</v>
      </c>
      <c r="D1673">
        <v>0</v>
      </c>
      <c r="E1673">
        <v>359</v>
      </c>
      <c r="F1673" s="2" t="s">
        <v>0</v>
      </c>
      <c r="G1673">
        <v>21</v>
      </c>
      <c r="H1673">
        <v>9</v>
      </c>
      <c r="I1673">
        <v>0</v>
      </c>
      <c r="J1673">
        <v>0</v>
      </c>
      <c r="K1673">
        <v>14</v>
      </c>
      <c r="L1673" s="2" t="s">
        <v>121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0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505</v>
      </c>
    </row>
    <row r="1675" spans="1:12" x14ac:dyDescent="0.4">
      <c r="A1675" s="1">
        <v>43945</v>
      </c>
      <c r="B1675" s="5">
        <v>0.58333333333333337</v>
      </c>
      <c r="C1675" s="2" t="s">
        <v>91</v>
      </c>
      <c r="D1675">
        <v>0</v>
      </c>
      <c r="E1675">
        <v>78</v>
      </c>
      <c r="F1675" s="2" t="s">
        <v>0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198</v>
      </c>
    </row>
    <row r="1676" spans="1:12" x14ac:dyDescent="0.4">
      <c r="A1676" s="1">
        <v>43945</v>
      </c>
      <c r="B1676" s="5">
        <v>0</v>
      </c>
      <c r="C1676" s="2" t="s">
        <v>19</v>
      </c>
      <c r="D1676">
        <v>0</v>
      </c>
      <c r="E1676">
        <v>5203</v>
      </c>
      <c r="F1676" s="2" t="s">
        <v>0</v>
      </c>
      <c r="G1676">
        <v>168</v>
      </c>
      <c r="H1676">
        <v>36</v>
      </c>
      <c r="I1676">
        <v>0</v>
      </c>
      <c r="J1676">
        <v>0</v>
      </c>
      <c r="K1676">
        <v>353</v>
      </c>
      <c r="L1676" s="2" t="s">
        <v>167</v>
      </c>
    </row>
    <row r="1677" spans="1:12" x14ac:dyDescent="0.4">
      <c r="A1677" s="1">
        <v>43945</v>
      </c>
      <c r="B1677" s="5">
        <v>0</v>
      </c>
      <c r="C1677" s="2" t="s">
        <v>21</v>
      </c>
      <c r="D1677">
        <v>0</v>
      </c>
      <c r="E1677">
        <v>1831</v>
      </c>
      <c r="F1677" s="2" t="s">
        <v>0</v>
      </c>
      <c r="G1677">
        <v>67</v>
      </c>
      <c r="H1677">
        <v>14</v>
      </c>
      <c r="I1677">
        <v>10</v>
      </c>
      <c r="J1677">
        <v>218</v>
      </c>
      <c r="K1677">
        <v>127</v>
      </c>
      <c r="L1677" s="2" t="s">
        <v>507</v>
      </c>
    </row>
    <row r="1678" spans="1:12" x14ac:dyDescent="0.4">
      <c r="A1678" s="1">
        <v>43945</v>
      </c>
      <c r="B1678" s="5">
        <v>0.33333333333333331</v>
      </c>
      <c r="C1678" s="2" t="s">
        <v>43</v>
      </c>
      <c r="D1678">
        <v>0</v>
      </c>
      <c r="E1678">
        <v>180</v>
      </c>
      <c r="F1678" s="2" t="s">
        <v>0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449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3366</v>
      </c>
      <c r="F1679" s="2" t="s">
        <v>0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196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0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457</v>
      </c>
    </row>
    <row r="1681" spans="1:12" x14ac:dyDescent="0.4">
      <c r="A1681" s="1">
        <v>43945</v>
      </c>
      <c r="B1681" s="5"/>
      <c r="C1681" s="2" t="s">
        <v>231</v>
      </c>
      <c r="E1681">
        <v>28806</v>
      </c>
      <c r="F1681" s="2" t="s">
        <v>0</v>
      </c>
      <c r="G1681">
        <v>1262</v>
      </c>
      <c r="K1681">
        <v>1637</v>
      </c>
      <c r="L1681" s="2" t="s">
        <v>0</v>
      </c>
    </row>
    <row r="1682" spans="1:12" x14ac:dyDescent="0.4">
      <c r="A1682" s="1">
        <v>43946</v>
      </c>
      <c r="B1682" s="5"/>
      <c r="C1682" s="2" t="s">
        <v>23</v>
      </c>
      <c r="E1682">
        <v>1064</v>
      </c>
      <c r="F1682" s="2" t="s">
        <v>0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100</v>
      </c>
      <c r="D1683">
        <v>0</v>
      </c>
      <c r="E1683">
        <v>25</v>
      </c>
      <c r="F1683" s="2" t="s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158</v>
      </c>
    </row>
    <row r="1684" spans="1:12" x14ac:dyDescent="0.4">
      <c r="A1684" s="1">
        <v>43946</v>
      </c>
      <c r="B1684" s="5"/>
      <c r="C1684" s="2" t="s">
        <v>54</v>
      </c>
      <c r="E1684">
        <v>90</v>
      </c>
      <c r="F1684" s="2" t="s">
        <v>0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0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108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0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153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0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470</v>
      </c>
    </row>
    <row r="1688" spans="1:12" x14ac:dyDescent="0.4">
      <c r="A1688" s="1">
        <v>43946</v>
      </c>
      <c r="B1688" s="5">
        <v>0</v>
      </c>
      <c r="C1688" s="2" t="s">
        <v>28</v>
      </c>
      <c r="D1688">
        <v>0</v>
      </c>
      <c r="E1688">
        <v>1029</v>
      </c>
      <c r="F1688" s="2" t="s">
        <v>0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509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24194</v>
      </c>
      <c r="E1689">
        <v>4875</v>
      </c>
      <c r="F1689" s="2" t="s">
        <v>0</v>
      </c>
      <c r="G1689">
        <v>271</v>
      </c>
      <c r="H1689">
        <v>27</v>
      </c>
      <c r="I1689">
        <v>26</v>
      </c>
      <c r="J1689">
        <v>0</v>
      </c>
      <c r="K1689">
        <v>239</v>
      </c>
      <c r="L1689" s="2" t="s">
        <v>504</v>
      </c>
    </row>
    <row r="1690" spans="1:12" x14ac:dyDescent="0.4">
      <c r="A1690" s="1">
        <v>43946</v>
      </c>
      <c r="B1690" s="5">
        <v>0.54166666666666663</v>
      </c>
      <c r="C1690" s="2" t="s">
        <v>30</v>
      </c>
      <c r="D1690">
        <v>0</v>
      </c>
      <c r="E1690">
        <v>120</v>
      </c>
      <c r="F1690" s="2" t="s">
        <v>0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508</v>
      </c>
    </row>
    <row r="1691" spans="1:12" x14ac:dyDescent="0.4">
      <c r="A1691" s="1">
        <v>43946</v>
      </c>
      <c r="B1691" s="5">
        <v>0</v>
      </c>
      <c r="C1691" s="2" t="s">
        <v>119</v>
      </c>
      <c r="D1691">
        <v>0</v>
      </c>
      <c r="E1691">
        <v>800</v>
      </c>
      <c r="F1691" s="2" t="s">
        <v>0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511</v>
      </c>
    </row>
    <row r="1692" spans="1:12" x14ac:dyDescent="0.4">
      <c r="A1692" s="1">
        <v>43946</v>
      </c>
      <c r="B1692" s="5">
        <v>0</v>
      </c>
      <c r="C1692" s="2" t="s">
        <v>40</v>
      </c>
      <c r="D1692">
        <v>0</v>
      </c>
      <c r="E1692">
        <v>196</v>
      </c>
      <c r="F1692" s="2" t="s">
        <v>0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506</v>
      </c>
    </row>
    <row r="1693" spans="1:12" x14ac:dyDescent="0.4">
      <c r="A1693" s="1">
        <v>43946</v>
      </c>
      <c r="B1693" s="5">
        <v>0.5</v>
      </c>
      <c r="C1693" s="2" t="s">
        <v>52</v>
      </c>
      <c r="D1693">
        <v>0</v>
      </c>
      <c r="E1693">
        <v>667</v>
      </c>
      <c r="F1693" s="2" t="s">
        <v>0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133</v>
      </c>
    </row>
    <row r="1694" spans="1:12" x14ac:dyDescent="0.4">
      <c r="A1694" s="1">
        <v>43946</v>
      </c>
      <c r="B1694" s="5">
        <v>0</v>
      </c>
      <c r="C1694" s="2" t="s">
        <v>31</v>
      </c>
      <c r="D1694">
        <v>0</v>
      </c>
      <c r="E1694">
        <v>670</v>
      </c>
      <c r="F1694" s="2" t="s">
        <v>0</v>
      </c>
      <c r="G1694">
        <v>35</v>
      </c>
      <c r="H1694">
        <v>4</v>
      </c>
      <c r="I1694">
        <v>3</v>
      </c>
      <c r="J1694">
        <v>0</v>
      </c>
      <c r="K1694">
        <v>71</v>
      </c>
      <c r="L1694" s="2" t="s">
        <v>415</v>
      </c>
    </row>
    <row r="1695" spans="1:12" x14ac:dyDescent="0.4">
      <c r="A1695" s="1">
        <v>43946</v>
      </c>
      <c r="B1695" s="5">
        <v>0</v>
      </c>
      <c r="C1695" s="2" t="s">
        <v>85</v>
      </c>
      <c r="D1695">
        <v>0</v>
      </c>
      <c r="E1695">
        <v>108</v>
      </c>
      <c r="F1695" s="2" t="s">
        <v>0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394</v>
      </c>
    </row>
    <row r="1696" spans="1:12" x14ac:dyDescent="0.4">
      <c r="A1696" s="1">
        <v>43946</v>
      </c>
      <c r="B1696" s="5"/>
      <c r="C1696" s="2" t="s">
        <v>95</v>
      </c>
      <c r="E1696">
        <v>72</v>
      </c>
      <c r="F1696" s="2" t="s">
        <v>0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35</v>
      </c>
      <c r="D1697">
        <v>0</v>
      </c>
      <c r="E1697">
        <v>753</v>
      </c>
      <c r="F1697" s="2" t="s">
        <v>0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90</v>
      </c>
    </row>
    <row r="1698" spans="1:12" x14ac:dyDescent="0.4">
      <c r="A1698" s="1">
        <v>43946</v>
      </c>
      <c r="B1698" s="5">
        <v>0.39583333333333331</v>
      </c>
      <c r="C1698" s="2" t="s">
        <v>132</v>
      </c>
      <c r="D1698">
        <v>0</v>
      </c>
      <c r="E1698">
        <v>71</v>
      </c>
      <c r="F1698" s="2" t="s">
        <v>0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510</v>
      </c>
    </row>
    <row r="1699" spans="1:12" x14ac:dyDescent="0.4">
      <c r="A1699" s="1">
        <v>43946</v>
      </c>
      <c r="B1699" s="5">
        <v>0</v>
      </c>
      <c r="C1699" s="2" t="s">
        <v>64</v>
      </c>
      <c r="D1699">
        <v>0</v>
      </c>
      <c r="E1699">
        <v>379</v>
      </c>
      <c r="F1699" s="2" t="s">
        <v>0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450</v>
      </c>
    </row>
    <row r="1700" spans="1:12" x14ac:dyDescent="0.4">
      <c r="A1700" s="1">
        <v>43946</v>
      </c>
      <c r="B1700" s="5">
        <v>6.9444444444444447E-4</v>
      </c>
      <c r="C1700" s="2" t="s">
        <v>41</v>
      </c>
      <c r="D1700">
        <v>0</v>
      </c>
      <c r="E1700">
        <v>287</v>
      </c>
      <c r="F1700" s="2" t="s">
        <v>0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512</v>
      </c>
    </row>
    <row r="1701" spans="1:12" x14ac:dyDescent="0.4">
      <c r="A1701" s="1">
        <v>43946</v>
      </c>
      <c r="B1701" s="5">
        <v>0</v>
      </c>
      <c r="C1701" s="2" t="s">
        <v>110</v>
      </c>
      <c r="D1701">
        <v>0</v>
      </c>
      <c r="E1701">
        <v>360</v>
      </c>
      <c r="F1701" s="2" t="s">
        <v>0</v>
      </c>
      <c r="G1701">
        <v>23</v>
      </c>
      <c r="H1701">
        <v>8</v>
      </c>
      <c r="I1701">
        <v>0</v>
      </c>
      <c r="J1701">
        <v>0</v>
      </c>
      <c r="K1701">
        <v>14</v>
      </c>
      <c r="L1701" s="2" t="s">
        <v>121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0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505</v>
      </c>
    </row>
    <row r="1703" spans="1:12" x14ac:dyDescent="0.4">
      <c r="A1703" s="1">
        <v>43946</v>
      </c>
      <c r="B1703" s="5">
        <v>0.5</v>
      </c>
      <c r="C1703" s="2" t="s">
        <v>91</v>
      </c>
      <c r="D1703">
        <v>0</v>
      </c>
      <c r="E1703">
        <v>78</v>
      </c>
      <c r="F1703" s="2" t="s">
        <v>0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198</v>
      </c>
    </row>
    <row r="1704" spans="1:12" x14ac:dyDescent="0.4">
      <c r="A1704" s="1">
        <v>43946</v>
      </c>
      <c r="B1704" s="5">
        <v>0</v>
      </c>
      <c r="C1704" s="2" t="s">
        <v>19</v>
      </c>
      <c r="D1704">
        <v>0</v>
      </c>
      <c r="E1704">
        <v>5216</v>
      </c>
      <c r="F1704" s="2" t="s">
        <v>0</v>
      </c>
      <c r="G1704">
        <v>173</v>
      </c>
      <c r="H1704">
        <v>36</v>
      </c>
      <c r="I1704">
        <v>0</v>
      </c>
      <c r="J1704">
        <v>0</v>
      </c>
      <c r="K1704">
        <v>363</v>
      </c>
      <c r="L1704" s="2" t="s">
        <v>167</v>
      </c>
    </row>
    <row r="1705" spans="1:12" x14ac:dyDescent="0.4">
      <c r="A1705" s="1">
        <v>43946</v>
      </c>
      <c r="B1705" s="5">
        <v>0</v>
      </c>
      <c r="C1705" s="2" t="s">
        <v>21</v>
      </c>
      <c r="D1705">
        <v>0</v>
      </c>
      <c r="E1705">
        <v>1836</v>
      </c>
      <c r="F1705" s="2" t="s">
        <v>0</v>
      </c>
      <c r="G1705">
        <v>69</v>
      </c>
      <c r="H1705">
        <v>14</v>
      </c>
      <c r="I1705">
        <v>10</v>
      </c>
      <c r="J1705">
        <v>218</v>
      </c>
      <c r="K1705">
        <v>129</v>
      </c>
      <c r="L1705" s="2" t="s">
        <v>507</v>
      </c>
    </row>
    <row r="1706" spans="1:12" x14ac:dyDescent="0.4">
      <c r="A1706" s="1">
        <v>43946</v>
      </c>
      <c r="B1706" s="5">
        <v>0.33333333333333331</v>
      </c>
      <c r="C1706" s="2" t="s">
        <v>43</v>
      </c>
      <c r="D1706">
        <v>0</v>
      </c>
      <c r="E1706">
        <v>181</v>
      </c>
      <c r="F1706" s="2" t="s">
        <v>0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449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3397</v>
      </c>
      <c r="F1707" s="2" t="s">
        <v>0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196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0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471</v>
      </c>
    </row>
    <row r="1709" spans="1:12" x14ac:dyDescent="0.4">
      <c r="A1709" s="1">
        <v>43946</v>
      </c>
      <c r="B1709" s="5"/>
      <c r="C1709" s="2" t="s">
        <v>231</v>
      </c>
      <c r="E1709">
        <v>28960</v>
      </c>
      <c r="F1709" s="2" t="s">
        <v>0</v>
      </c>
      <c r="G1709">
        <v>1228</v>
      </c>
      <c r="K1709">
        <v>1662</v>
      </c>
      <c r="L1709" s="2" t="s">
        <v>0</v>
      </c>
    </row>
    <row r="1710" spans="1:12" x14ac:dyDescent="0.4">
      <c r="A1710" s="1">
        <v>43947</v>
      </c>
      <c r="B1710" s="5"/>
      <c r="C1710" s="2" t="s">
        <v>23</v>
      </c>
      <c r="E1710">
        <v>1076</v>
      </c>
      <c r="F1710" s="2" t="s">
        <v>0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100</v>
      </c>
      <c r="E1711">
        <v>25</v>
      </c>
      <c r="F1711" s="2" t="s">
        <v>0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54</v>
      </c>
      <c r="E1712">
        <v>92</v>
      </c>
      <c r="F1712" s="2" t="s">
        <v>0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0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108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0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153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0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470</v>
      </c>
    </row>
    <row r="1716" spans="1:12" x14ac:dyDescent="0.4">
      <c r="A1716" s="1">
        <v>43947</v>
      </c>
      <c r="B1716" s="5">
        <v>0</v>
      </c>
      <c r="C1716" s="2" t="s">
        <v>28</v>
      </c>
      <c r="D1716">
        <v>0</v>
      </c>
      <c r="E1716">
        <v>1033</v>
      </c>
      <c r="F1716" s="2" t="s">
        <v>0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509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24382</v>
      </c>
      <c r="E1717">
        <v>4881</v>
      </c>
      <c r="F1717" s="2" t="s">
        <v>0</v>
      </c>
      <c r="G1717">
        <v>271</v>
      </c>
      <c r="H1717">
        <v>25</v>
      </c>
      <c r="I1717">
        <v>24</v>
      </c>
      <c r="J1717">
        <v>610</v>
      </c>
      <c r="K1717">
        <v>241</v>
      </c>
      <c r="L1717" s="2" t="s">
        <v>504</v>
      </c>
    </row>
    <row r="1718" spans="1:12" x14ac:dyDescent="0.4">
      <c r="A1718" s="1">
        <v>43947</v>
      </c>
      <c r="B1718" s="5">
        <v>0.54166666666666663</v>
      </c>
      <c r="C1718" s="2" t="s">
        <v>30</v>
      </c>
      <c r="D1718">
        <v>0</v>
      </c>
      <c r="E1718">
        <v>120</v>
      </c>
      <c r="F1718" s="2" t="s">
        <v>0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508</v>
      </c>
    </row>
    <row r="1719" spans="1:12" x14ac:dyDescent="0.4">
      <c r="A1719" s="1">
        <v>43947</v>
      </c>
      <c r="B1719" s="5">
        <v>0</v>
      </c>
      <c r="C1719" s="2" t="s">
        <v>119</v>
      </c>
      <c r="D1719">
        <v>0</v>
      </c>
      <c r="E1719">
        <v>802</v>
      </c>
      <c r="F1719" s="2" t="s">
        <v>0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511</v>
      </c>
    </row>
    <row r="1720" spans="1:12" x14ac:dyDescent="0.4">
      <c r="A1720" s="1">
        <v>43947</v>
      </c>
      <c r="B1720" s="5">
        <v>0</v>
      </c>
      <c r="C1720" s="2" t="s">
        <v>40</v>
      </c>
      <c r="D1720">
        <v>0</v>
      </c>
      <c r="E1720">
        <v>196</v>
      </c>
      <c r="F1720" s="2" t="s">
        <v>0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506</v>
      </c>
    </row>
    <row r="1721" spans="1:12" x14ac:dyDescent="0.4">
      <c r="A1721" s="1">
        <v>43947</v>
      </c>
      <c r="B1721" s="5">
        <v>0.5</v>
      </c>
      <c r="C1721" s="2" t="s">
        <v>52</v>
      </c>
      <c r="D1721">
        <v>0</v>
      </c>
      <c r="E1721">
        <v>670</v>
      </c>
      <c r="F1721" s="2" t="s">
        <v>0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133</v>
      </c>
    </row>
    <row r="1722" spans="1:12" x14ac:dyDescent="0.4">
      <c r="A1722" s="1">
        <v>43947</v>
      </c>
      <c r="B1722" s="5">
        <v>0</v>
      </c>
      <c r="C1722" s="2" t="s">
        <v>31</v>
      </c>
      <c r="D1722">
        <v>0</v>
      </c>
      <c r="E1722">
        <v>671</v>
      </c>
      <c r="F1722" s="2" t="s">
        <v>0</v>
      </c>
      <c r="G1722">
        <v>32</v>
      </c>
      <c r="H1722">
        <v>3</v>
      </c>
      <c r="I1722">
        <v>3</v>
      </c>
      <c r="J1722">
        <v>0</v>
      </c>
      <c r="K1722">
        <v>73</v>
      </c>
      <c r="L1722" s="2" t="s">
        <v>415</v>
      </c>
    </row>
    <row r="1723" spans="1:12" x14ac:dyDescent="0.4">
      <c r="A1723" s="1">
        <v>43947</v>
      </c>
      <c r="B1723" s="5">
        <v>0</v>
      </c>
      <c r="C1723" s="2" t="s">
        <v>85</v>
      </c>
      <c r="D1723">
        <v>0</v>
      </c>
      <c r="E1723">
        <v>110</v>
      </c>
      <c r="F1723" s="2" t="s">
        <v>0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394</v>
      </c>
    </row>
    <row r="1724" spans="1:12" x14ac:dyDescent="0.4">
      <c r="A1724" s="1">
        <v>43947</v>
      </c>
      <c r="B1724" s="5"/>
      <c r="C1724" s="2" t="s">
        <v>95</v>
      </c>
      <c r="E1724">
        <v>74</v>
      </c>
      <c r="F1724" s="2" t="s">
        <v>0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35</v>
      </c>
      <c r="D1725">
        <v>0</v>
      </c>
      <c r="E1725">
        <v>761</v>
      </c>
      <c r="F1725" s="2" t="s">
        <v>0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90</v>
      </c>
    </row>
    <row r="1726" spans="1:12" x14ac:dyDescent="0.4">
      <c r="A1726" s="1">
        <v>43947</v>
      </c>
      <c r="B1726" s="5">
        <v>0.39583333333333331</v>
      </c>
      <c r="C1726" s="2" t="s">
        <v>132</v>
      </c>
      <c r="D1726">
        <v>0</v>
      </c>
      <c r="E1726">
        <v>72</v>
      </c>
      <c r="F1726" s="2" t="s">
        <v>0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510</v>
      </c>
    </row>
    <row r="1727" spans="1:12" x14ac:dyDescent="0.4">
      <c r="A1727" s="1">
        <v>43947</v>
      </c>
      <c r="B1727" s="5">
        <v>0</v>
      </c>
      <c r="C1727" s="2" t="s">
        <v>64</v>
      </c>
      <c r="D1727">
        <v>0</v>
      </c>
      <c r="E1727">
        <v>380</v>
      </c>
      <c r="F1727" s="2" t="s">
        <v>0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450</v>
      </c>
    </row>
    <row r="1728" spans="1:12" x14ac:dyDescent="0.4">
      <c r="A1728" s="1">
        <v>43947</v>
      </c>
      <c r="B1728" s="5">
        <v>6.9444444444444447E-4</v>
      </c>
      <c r="C1728" s="2" t="s">
        <v>41</v>
      </c>
      <c r="D1728">
        <v>0</v>
      </c>
      <c r="E1728">
        <v>293</v>
      </c>
      <c r="F1728" s="2" t="s">
        <v>0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512</v>
      </c>
    </row>
    <row r="1729" spans="1:12" x14ac:dyDescent="0.4">
      <c r="A1729" s="1">
        <v>43947</v>
      </c>
      <c r="B1729" s="5">
        <v>0</v>
      </c>
      <c r="C1729" s="2" t="s">
        <v>110</v>
      </c>
      <c r="D1729">
        <v>0</v>
      </c>
      <c r="E1729">
        <v>361</v>
      </c>
      <c r="F1729" s="2" t="s">
        <v>0</v>
      </c>
      <c r="G1729">
        <v>21</v>
      </c>
      <c r="H1729">
        <v>8</v>
      </c>
      <c r="I1729">
        <v>0</v>
      </c>
      <c r="J1729">
        <v>0</v>
      </c>
      <c r="K1729">
        <v>16</v>
      </c>
      <c r="L1729" s="2" t="s">
        <v>121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0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505</v>
      </c>
    </row>
    <row r="1731" spans="1:12" x14ac:dyDescent="0.4">
      <c r="A1731" s="1">
        <v>43947</v>
      </c>
      <c r="B1731" s="5">
        <v>0.5</v>
      </c>
      <c r="C1731" s="2" t="s">
        <v>91</v>
      </c>
      <c r="D1731">
        <v>0</v>
      </c>
      <c r="E1731">
        <v>80</v>
      </c>
      <c r="F1731" s="2" t="s">
        <v>0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198</v>
      </c>
    </row>
    <row r="1732" spans="1:12" x14ac:dyDescent="0.4">
      <c r="A1732" s="1">
        <v>43947</v>
      </c>
      <c r="B1732" s="5">
        <v>0</v>
      </c>
      <c r="C1732" s="2" t="s">
        <v>19</v>
      </c>
      <c r="D1732">
        <v>0</v>
      </c>
      <c r="E1732">
        <v>5228</v>
      </c>
      <c r="F1732" s="2" t="s">
        <v>0</v>
      </c>
      <c r="G1732">
        <v>182</v>
      </c>
      <c r="H1732">
        <v>36</v>
      </c>
      <c r="I1732">
        <v>0</v>
      </c>
      <c r="J1732">
        <v>0</v>
      </c>
      <c r="K1732">
        <v>367</v>
      </c>
      <c r="L1732" s="2" t="s">
        <v>167</v>
      </c>
    </row>
    <row r="1733" spans="1:12" x14ac:dyDescent="0.4">
      <c r="A1733" s="1">
        <v>43947</v>
      </c>
      <c r="B1733" s="5">
        <v>0</v>
      </c>
      <c r="C1733" s="2" t="s">
        <v>21</v>
      </c>
      <c r="D1733">
        <v>0</v>
      </c>
      <c r="E1733">
        <v>1838</v>
      </c>
      <c r="F1733" s="2" t="s">
        <v>0</v>
      </c>
      <c r="G1733">
        <v>71</v>
      </c>
      <c r="H1733">
        <v>15</v>
      </c>
      <c r="I1733">
        <v>9</v>
      </c>
      <c r="J1733">
        <v>218</v>
      </c>
      <c r="K1733">
        <v>131</v>
      </c>
      <c r="L1733" s="2" t="s">
        <v>507</v>
      </c>
    </row>
    <row r="1734" spans="1:12" x14ac:dyDescent="0.4">
      <c r="A1734" s="1">
        <v>43947</v>
      </c>
      <c r="B1734" s="5">
        <v>0.33333333333333331</v>
      </c>
      <c r="C1734" s="2" t="s">
        <v>43</v>
      </c>
      <c r="D1734">
        <v>0</v>
      </c>
      <c r="E1734">
        <v>181</v>
      </c>
      <c r="F1734" s="2" t="s">
        <v>0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449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3400</v>
      </c>
      <c r="F1735" s="2" t="s">
        <v>0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196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0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472</v>
      </c>
    </row>
    <row r="1737" spans="1:12" x14ac:dyDescent="0.4">
      <c r="A1737" s="1">
        <v>43947</v>
      </c>
      <c r="B1737" s="5"/>
      <c r="C1737" s="2" t="s">
        <v>231</v>
      </c>
      <c r="E1737">
        <v>29057</v>
      </c>
      <c r="F1737" s="2" t="s">
        <v>0</v>
      </c>
      <c r="G1737">
        <v>1207</v>
      </c>
      <c r="K1737">
        <v>1679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23</v>
      </c>
      <c r="D1738">
        <v>0</v>
      </c>
      <c r="E1738">
        <v>1088</v>
      </c>
      <c r="F1738" s="2" t="s">
        <v>0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473</v>
      </c>
    </row>
    <row r="1739" spans="1:12" x14ac:dyDescent="0.4">
      <c r="A1739" s="1">
        <v>43948</v>
      </c>
      <c r="B1739" s="5">
        <v>0.45833333333333331</v>
      </c>
      <c r="C1739" s="2" t="s">
        <v>100</v>
      </c>
      <c r="D1739">
        <v>0</v>
      </c>
      <c r="E1739">
        <v>25</v>
      </c>
      <c r="F1739" s="2" t="s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158</v>
      </c>
    </row>
    <row r="1740" spans="1:12" x14ac:dyDescent="0.4">
      <c r="A1740" s="1">
        <v>43948</v>
      </c>
      <c r="B1740" s="5">
        <v>0.42708333333333331</v>
      </c>
      <c r="C1740" s="2" t="s">
        <v>54</v>
      </c>
      <c r="D1740">
        <v>0</v>
      </c>
      <c r="E1740">
        <v>94</v>
      </c>
      <c r="F1740" s="2" t="s">
        <v>0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148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0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108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0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153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0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470</v>
      </c>
    </row>
    <row r="1744" spans="1:12" x14ac:dyDescent="0.4">
      <c r="A1744" s="1">
        <v>43948</v>
      </c>
      <c r="B1744" s="5">
        <v>0</v>
      </c>
      <c r="C1744" s="2" t="s">
        <v>28</v>
      </c>
      <c r="D1744">
        <v>0</v>
      </c>
      <c r="E1744">
        <v>1040</v>
      </c>
      <c r="F1744" s="2" t="s">
        <v>0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509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24691</v>
      </c>
      <c r="E1745">
        <v>4892</v>
      </c>
      <c r="F1745" s="2" t="s">
        <v>0</v>
      </c>
      <c r="G1745">
        <v>270</v>
      </c>
      <c r="H1745">
        <v>26</v>
      </c>
      <c r="I1745">
        <v>24</v>
      </c>
      <c r="J1745">
        <v>610</v>
      </c>
      <c r="K1745">
        <v>243</v>
      </c>
      <c r="L1745" s="2" t="s">
        <v>504</v>
      </c>
    </row>
    <row r="1746" spans="1:12" x14ac:dyDescent="0.4">
      <c r="A1746" s="1">
        <v>43948</v>
      </c>
      <c r="B1746" s="5">
        <v>0.5625</v>
      </c>
      <c r="C1746" s="2" t="s">
        <v>30</v>
      </c>
      <c r="D1746">
        <v>0</v>
      </c>
      <c r="E1746">
        <v>121</v>
      </c>
      <c r="F1746" s="2" t="s">
        <v>0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508</v>
      </c>
    </row>
    <row r="1747" spans="1:12" x14ac:dyDescent="0.4">
      <c r="A1747" s="1">
        <v>43948</v>
      </c>
      <c r="B1747" s="5">
        <v>0</v>
      </c>
      <c r="C1747" s="2" t="s">
        <v>119</v>
      </c>
      <c r="D1747">
        <v>0</v>
      </c>
      <c r="E1747">
        <v>807</v>
      </c>
      <c r="F1747" s="2" t="s">
        <v>0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511</v>
      </c>
    </row>
    <row r="1748" spans="1:12" x14ac:dyDescent="0.4">
      <c r="A1748" s="1">
        <v>43948</v>
      </c>
      <c r="B1748" s="5">
        <v>0</v>
      </c>
      <c r="C1748" s="2" t="s">
        <v>40</v>
      </c>
      <c r="D1748">
        <v>0</v>
      </c>
      <c r="E1748">
        <v>196</v>
      </c>
      <c r="F1748" s="2" t="s">
        <v>0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506</v>
      </c>
    </row>
    <row r="1749" spans="1:12" x14ac:dyDescent="0.4">
      <c r="A1749" s="1">
        <v>43948</v>
      </c>
      <c r="B1749" s="5">
        <v>0.5</v>
      </c>
      <c r="C1749" s="2" t="s">
        <v>52</v>
      </c>
      <c r="D1749">
        <v>0</v>
      </c>
      <c r="E1749">
        <v>674</v>
      </c>
      <c r="F1749" s="2" t="s">
        <v>0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133</v>
      </c>
    </row>
    <row r="1750" spans="1:12" x14ac:dyDescent="0.4">
      <c r="A1750" s="1">
        <v>43948</v>
      </c>
      <c r="B1750" s="5">
        <v>0</v>
      </c>
      <c r="C1750" s="2" t="s">
        <v>31</v>
      </c>
      <c r="D1750">
        <v>0</v>
      </c>
      <c r="E1750">
        <v>676</v>
      </c>
      <c r="F1750" s="2" t="s">
        <v>0</v>
      </c>
      <c r="G1750">
        <v>28</v>
      </c>
      <c r="H1750">
        <v>3</v>
      </c>
      <c r="I1750">
        <v>3</v>
      </c>
      <c r="J1750">
        <v>0</v>
      </c>
      <c r="K1750">
        <v>73</v>
      </c>
      <c r="L1750" s="2" t="s">
        <v>415</v>
      </c>
    </row>
    <row r="1751" spans="1:12" x14ac:dyDescent="0.4">
      <c r="A1751" s="1">
        <v>43948</v>
      </c>
      <c r="B1751" s="5">
        <v>0</v>
      </c>
      <c r="C1751" s="2" t="s">
        <v>85</v>
      </c>
      <c r="D1751">
        <v>0</v>
      </c>
      <c r="E1751">
        <v>110</v>
      </c>
      <c r="F1751" s="2" t="s">
        <v>0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394</v>
      </c>
    </row>
    <row r="1752" spans="1:12" x14ac:dyDescent="0.4">
      <c r="A1752" s="1">
        <v>43948</v>
      </c>
      <c r="B1752" s="5">
        <v>0.64583333333333337</v>
      </c>
      <c r="C1752" s="2" t="s">
        <v>95</v>
      </c>
      <c r="D1752">
        <v>0</v>
      </c>
      <c r="E1752">
        <v>75</v>
      </c>
      <c r="F1752" s="2" t="s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147</v>
      </c>
    </row>
    <row r="1753" spans="1:12" x14ac:dyDescent="0.4">
      <c r="A1753" s="1">
        <v>43948</v>
      </c>
      <c r="B1753" s="5">
        <v>0</v>
      </c>
      <c r="C1753" s="2" t="s">
        <v>35</v>
      </c>
      <c r="D1753">
        <v>0</v>
      </c>
      <c r="E1753">
        <v>767</v>
      </c>
      <c r="F1753" s="2" t="s">
        <v>0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90</v>
      </c>
    </row>
    <row r="1754" spans="1:12" x14ac:dyDescent="0.4">
      <c r="A1754" s="1">
        <v>43948</v>
      </c>
      <c r="B1754" s="5">
        <v>0.39583333333333331</v>
      </c>
      <c r="C1754" s="2" t="s">
        <v>132</v>
      </c>
      <c r="D1754">
        <v>0</v>
      </c>
      <c r="E1754">
        <v>73</v>
      </c>
      <c r="F1754" s="2" t="s">
        <v>0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510</v>
      </c>
    </row>
    <row r="1755" spans="1:12" x14ac:dyDescent="0.4">
      <c r="A1755" s="1">
        <v>43948</v>
      </c>
      <c r="B1755" s="5">
        <v>0</v>
      </c>
      <c r="C1755" s="2" t="s">
        <v>64</v>
      </c>
      <c r="D1755">
        <v>0</v>
      </c>
      <c r="E1755">
        <v>382</v>
      </c>
      <c r="F1755" s="2" t="s">
        <v>0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450</v>
      </c>
    </row>
    <row r="1756" spans="1:12" x14ac:dyDescent="0.4">
      <c r="A1756" s="1">
        <v>43948</v>
      </c>
      <c r="B1756" s="5">
        <v>0.41666666666666669</v>
      </c>
      <c r="C1756" s="2" t="s">
        <v>41</v>
      </c>
      <c r="D1756">
        <v>0</v>
      </c>
      <c r="E1756">
        <v>293</v>
      </c>
      <c r="F1756" s="2" t="s">
        <v>0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512</v>
      </c>
    </row>
    <row r="1757" spans="1:12" x14ac:dyDescent="0.4">
      <c r="A1757" s="1">
        <v>43948</v>
      </c>
      <c r="B1757" s="5">
        <v>0</v>
      </c>
      <c r="C1757" s="2" t="s">
        <v>110</v>
      </c>
      <c r="D1757">
        <v>0</v>
      </c>
      <c r="E1757">
        <v>361</v>
      </c>
      <c r="F1757" s="2" t="s">
        <v>0</v>
      </c>
      <c r="G1757">
        <v>21</v>
      </c>
      <c r="H1757">
        <v>8</v>
      </c>
      <c r="I1757">
        <v>0</v>
      </c>
      <c r="J1757">
        <v>0</v>
      </c>
      <c r="K1757">
        <v>17</v>
      </c>
      <c r="L1757" s="2" t="s">
        <v>121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0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505</v>
      </c>
    </row>
    <row r="1759" spans="1:12" x14ac:dyDescent="0.4">
      <c r="A1759" s="1">
        <v>43948</v>
      </c>
      <c r="B1759" s="5">
        <v>0.58333333333333337</v>
      </c>
      <c r="C1759" s="2" t="s">
        <v>91</v>
      </c>
      <c r="D1759">
        <v>0</v>
      </c>
      <c r="E1759">
        <v>83</v>
      </c>
      <c r="F1759" s="2" t="s">
        <v>0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198</v>
      </c>
    </row>
    <row r="1760" spans="1:12" x14ac:dyDescent="0.4">
      <c r="A1760" s="1">
        <v>43948</v>
      </c>
      <c r="B1760" s="5">
        <v>0</v>
      </c>
      <c r="C1760" s="2" t="s">
        <v>19</v>
      </c>
      <c r="D1760">
        <v>0</v>
      </c>
      <c r="E1760">
        <v>5252</v>
      </c>
      <c r="F1760" s="2" t="s">
        <v>0</v>
      </c>
      <c r="G1760">
        <v>171</v>
      </c>
      <c r="H1760">
        <v>33</v>
      </c>
      <c r="I1760">
        <v>0</v>
      </c>
      <c r="J1760">
        <v>0</v>
      </c>
      <c r="K1760">
        <v>371</v>
      </c>
      <c r="L1760" s="2" t="s">
        <v>167</v>
      </c>
    </row>
    <row r="1761" spans="1:12" x14ac:dyDescent="0.4">
      <c r="A1761" s="1">
        <v>43948</v>
      </c>
      <c r="B1761" s="5">
        <v>0</v>
      </c>
      <c r="C1761" s="2" t="s">
        <v>21</v>
      </c>
      <c r="D1761">
        <v>0</v>
      </c>
      <c r="E1761">
        <v>1853</v>
      </c>
      <c r="F1761" s="2" t="s">
        <v>0</v>
      </c>
      <c r="G1761">
        <v>61</v>
      </c>
      <c r="H1761">
        <v>14</v>
      </c>
      <c r="I1761">
        <v>10</v>
      </c>
      <c r="J1761">
        <v>220</v>
      </c>
      <c r="K1761">
        <v>132</v>
      </c>
      <c r="L1761" s="2" t="s">
        <v>507</v>
      </c>
    </row>
    <row r="1762" spans="1:12" x14ac:dyDescent="0.4">
      <c r="A1762" s="1">
        <v>43948</v>
      </c>
      <c r="B1762" s="5">
        <v>0.33333333333333331</v>
      </c>
      <c r="C1762" s="2" t="s">
        <v>43</v>
      </c>
      <c r="D1762">
        <v>0</v>
      </c>
      <c r="E1762">
        <v>185</v>
      </c>
      <c r="F1762" s="2" t="s">
        <v>0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449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3418</v>
      </c>
      <c r="F1763" s="2" t="s">
        <v>0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196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0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474</v>
      </c>
    </row>
    <row r="1765" spans="1:12" x14ac:dyDescent="0.4">
      <c r="A1765" s="1">
        <v>43948</v>
      </c>
      <c r="B1765" s="5"/>
      <c r="C1765" s="2" t="s">
        <v>231</v>
      </c>
      <c r="E1765">
        <v>29195</v>
      </c>
      <c r="F1765" s="2" t="s">
        <v>0</v>
      </c>
      <c r="G1765">
        <v>1179</v>
      </c>
      <c r="K1765">
        <v>1700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23</v>
      </c>
      <c r="D1766">
        <v>0</v>
      </c>
      <c r="E1766">
        <v>1093</v>
      </c>
      <c r="F1766" s="2" t="s">
        <v>0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501</v>
      </c>
    </row>
    <row r="1767" spans="1:12" x14ac:dyDescent="0.4">
      <c r="A1767" s="1">
        <v>43949</v>
      </c>
      <c r="B1767" s="5">
        <v>0.45833333333333331</v>
      </c>
      <c r="C1767" s="2" t="s">
        <v>100</v>
      </c>
      <c r="D1767">
        <v>0</v>
      </c>
      <c r="E1767">
        <v>25</v>
      </c>
      <c r="F1767" s="2" t="s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158</v>
      </c>
    </row>
    <row r="1768" spans="1:12" x14ac:dyDescent="0.4">
      <c r="A1768" s="1">
        <v>43949</v>
      </c>
      <c r="B1768" s="5">
        <v>0.40277777777777779</v>
      </c>
      <c r="C1768" s="2" t="s">
        <v>54</v>
      </c>
      <c r="D1768">
        <v>0</v>
      </c>
      <c r="E1768">
        <v>94</v>
      </c>
      <c r="F1768" s="2" t="s">
        <v>0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148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0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108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0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153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0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502</v>
      </c>
    </row>
    <row r="1772" spans="1:12" x14ac:dyDescent="0.4">
      <c r="A1772" s="1">
        <v>43949</v>
      </c>
      <c r="B1772" s="5">
        <v>0</v>
      </c>
      <c r="C1772" s="2" t="s">
        <v>28</v>
      </c>
      <c r="D1772">
        <v>0</v>
      </c>
      <c r="E1772">
        <v>1044</v>
      </c>
      <c r="F1772" s="2" t="s">
        <v>0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509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25092</v>
      </c>
      <c r="E1773">
        <v>4905</v>
      </c>
      <c r="F1773" s="2" t="s">
        <v>0</v>
      </c>
      <c r="G1773">
        <v>277</v>
      </c>
      <c r="H1773">
        <v>23</v>
      </c>
      <c r="I1773">
        <v>21</v>
      </c>
      <c r="J1773">
        <v>617</v>
      </c>
      <c r="K1773">
        <v>244</v>
      </c>
      <c r="L1773" s="2" t="s">
        <v>504</v>
      </c>
    </row>
    <row r="1774" spans="1:12" x14ac:dyDescent="0.4">
      <c r="A1774" s="1">
        <v>43949</v>
      </c>
      <c r="B1774" s="5">
        <v>0.5625</v>
      </c>
      <c r="C1774" s="2" t="s">
        <v>30</v>
      </c>
      <c r="D1774">
        <v>0</v>
      </c>
      <c r="E1774">
        <v>121</v>
      </c>
      <c r="F1774" s="2" t="s">
        <v>0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508</v>
      </c>
    </row>
    <row r="1775" spans="1:12" x14ac:dyDescent="0.4">
      <c r="A1775" s="1">
        <v>43949</v>
      </c>
      <c r="B1775" s="5">
        <v>0</v>
      </c>
      <c r="C1775" s="2" t="s">
        <v>119</v>
      </c>
      <c r="D1775">
        <v>0</v>
      </c>
      <c r="E1775">
        <v>809</v>
      </c>
      <c r="F1775" s="2" t="s">
        <v>0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511</v>
      </c>
    </row>
    <row r="1776" spans="1:12" x14ac:dyDescent="0.4">
      <c r="A1776" s="1">
        <v>43949</v>
      </c>
      <c r="B1776" s="5">
        <v>0</v>
      </c>
      <c r="C1776" s="2" t="s">
        <v>40</v>
      </c>
      <c r="D1776">
        <v>0</v>
      </c>
      <c r="E1776">
        <v>197</v>
      </c>
      <c r="F1776" s="2" t="s">
        <v>0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506</v>
      </c>
    </row>
    <row r="1777" spans="1:12" x14ac:dyDescent="0.4">
      <c r="A1777" s="1">
        <v>43949</v>
      </c>
      <c r="B1777" s="5">
        <v>0</v>
      </c>
      <c r="C1777" s="2" t="s">
        <v>52</v>
      </c>
      <c r="D1777">
        <v>0</v>
      </c>
      <c r="E1777">
        <v>677</v>
      </c>
      <c r="F1777" s="2" t="s">
        <v>0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133</v>
      </c>
    </row>
    <row r="1778" spans="1:12" x14ac:dyDescent="0.4">
      <c r="A1778" s="1">
        <v>43949</v>
      </c>
      <c r="B1778" s="5">
        <v>0</v>
      </c>
      <c r="C1778" s="2" t="s">
        <v>31</v>
      </c>
      <c r="D1778">
        <v>0</v>
      </c>
      <c r="E1778">
        <v>676</v>
      </c>
      <c r="F1778" s="2" t="s">
        <v>0</v>
      </c>
      <c r="G1778">
        <v>26</v>
      </c>
      <c r="H1778">
        <v>3</v>
      </c>
      <c r="I1778">
        <v>3</v>
      </c>
      <c r="J1778">
        <v>0</v>
      </c>
      <c r="K1778">
        <v>74</v>
      </c>
      <c r="L1778" s="2" t="s">
        <v>415</v>
      </c>
    </row>
    <row r="1779" spans="1:12" x14ac:dyDescent="0.4">
      <c r="A1779" s="1">
        <v>43949</v>
      </c>
      <c r="B1779" s="5">
        <v>0</v>
      </c>
      <c r="C1779" s="2" t="s">
        <v>85</v>
      </c>
      <c r="D1779">
        <v>0</v>
      </c>
      <c r="E1779">
        <v>111</v>
      </c>
      <c r="F1779" s="2" t="s">
        <v>0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394</v>
      </c>
    </row>
    <row r="1780" spans="1:12" x14ac:dyDescent="0.4">
      <c r="A1780" s="1">
        <v>43949</v>
      </c>
      <c r="B1780" s="5">
        <v>0.63541666666666663</v>
      </c>
      <c r="C1780" s="2" t="s">
        <v>95</v>
      </c>
      <c r="D1780">
        <v>0</v>
      </c>
      <c r="E1780">
        <v>78</v>
      </c>
      <c r="F1780" s="2" t="s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147</v>
      </c>
    </row>
    <row r="1781" spans="1:12" x14ac:dyDescent="0.4">
      <c r="A1781" s="1">
        <v>43949</v>
      </c>
      <c r="B1781" s="5">
        <v>0</v>
      </c>
      <c r="C1781" s="2" t="s">
        <v>35</v>
      </c>
      <c r="D1781">
        <v>0</v>
      </c>
      <c r="E1781">
        <v>775</v>
      </c>
      <c r="F1781" s="2" t="s">
        <v>0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90</v>
      </c>
    </row>
    <row r="1782" spans="1:12" x14ac:dyDescent="0.4">
      <c r="A1782" s="1">
        <v>43949</v>
      </c>
      <c r="B1782" s="5">
        <v>0.39583333333333331</v>
      </c>
      <c r="C1782" s="2" t="s">
        <v>132</v>
      </c>
      <c r="D1782">
        <v>0</v>
      </c>
      <c r="E1782">
        <v>74</v>
      </c>
      <c r="F1782" s="2" t="s">
        <v>0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510</v>
      </c>
    </row>
    <row r="1783" spans="1:12" x14ac:dyDescent="0.4">
      <c r="A1783" s="1">
        <v>43949</v>
      </c>
      <c r="B1783" s="5">
        <v>0</v>
      </c>
      <c r="C1783" s="2" t="s">
        <v>64</v>
      </c>
      <c r="D1783">
        <v>0</v>
      </c>
      <c r="E1783">
        <v>383</v>
      </c>
      <c r="F1783" s="2" t="s">
        <v>0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450</v>
      </c>
    </row>
    <row r="1784" spans="1:12" x14ac:dyDescent="0.4">
      <c r="A1784" s="1">
        <v>43949</v>
      </c>
      <c r="B1784" s="5">
        <v>0.41666666666666669</v>
      </c>
      <c r="C1784" s="2" t="s">
        <v>41</v>
      </c>
      <c r="D1784">
        <v>0</v>
      </c>
      <c r="E1784">
        <v>295</v>
      </c>
      <c r="F1784" s="2" t="s">
        <v>0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512</v>
      </c>
    </row>
    <row r="1785" spans="1:12" x14ac:dyDescent="0.4">
      <c r="A1785" s="1">
        <v>43949</v>
      </c>
      <c r="B1785" s="5">
        <v>0</v>
      </c>
      <c r="C1785" s="2" t="s">
        <v>110</v>
      </c>
      <c r="D1785">
        <v>0</v>
      </c>
      <c r="E1785">
        <v>362</v>
      </c>
      <c r="F1785" s="2" t="s">
        <v>0</v>
      </c>
      <c r="G1785">
        <v>21</v>
      </c>
      <c r="H1785">
        <v>8</v>
      </c>
      <c r="I1785">
        <v>0</v>
      </c>
      <c r="J1785">
        <v>0</v>
      </c>
      <c r="K1785">
        <v>17</v>
      </c>
      <c r="L1785" s="2" t="s">
        <v>121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0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505</v>
      </c>
    </row>
    <row r="1787" spans="1:12" x14ac:dyDescent="0.4">
      <c r="A1787" s="1">
        <v>43949</v>
      </c>
      <c r="B1787" s="5">
        <v>0.5</v>
      </c>
      <c r="C1787" s="2" t="s">
        <v>91</v>
      </c>
      <c r="D1787">
        <v>0</v>
      </c>
      <c r="E1787">
        <v>85</v>
      </c>
      <c r="F1787" s="2" t="s">
        <v>0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198</v>
      </c>
    </row>
    <row r="1788" spans="1:12" x14ac:dyDescent="0.4">
      <c r="A1788" s="1">
        <v>43949</v>
      </c>
      <c r="B1788" s="5">
        <v>0</v>
      </c>
      <c r="C1788" s="2" t="s">
        <v>19</v>
      </c>
      <c r="D1788">
        <v>0</v>
      </c>
      <c r="E1788">
        <v>5274</v>
      </c>
      <c r="F1788" s="2" t="s">
        <v>0</v>
      </c>
      <c r="G1788">
        <v>160</v>
      </c>
      <c r="H1788">
        <v>32</v>
      </c>
      <c r="I1788">
        <v>0</v>
      </c>
      <c r="J1788">
        <v>0</v>
      </c>
      <c r="K1788">
        <v>376</v>
      </c>
      <c r="L1788" s="2" t="s">
        <v>167</v>
      </c>
    </row>
    <row r="1789" spans="1:12" x14ac:dyDescent="0.4">
      <c r="A1789" s="1">
        <v>43949</v>
      </c>
      <c r="B1789" s="5">
        <v>0</v>
      </c>
      <c r="C1789" s="2" t="s">
        <v>21</v>
      </c>
      <c r="D1789">
        <v>0</v>
      </c>
      <c r="E1789">
        <v>1865</v>
      </c>
      <c r="F1789" s="2" t="s">
        <v>0</v>
      </c>
      <c r="G1789">
        <v>57</v>
      </c>
      <c r="H1789">
        <v>13</v>
      </c>
      <c r="I1789">
        <v>9</v>
      </c>
      <c r="J1789">
        <v>233</v>
      </c>
      <c r="K1789">
        <v>135</v>
      </c>
      <c r="L1789" s="2" t="s">
        <v>507</v>
      </c>
    </row>
    <row r="1790" spans="1:12" x14ac:dyDescent="0.4">
      <c r="A1790" s="1">
        <v>43949</v>
      </c>
      <c r="B1790" s="5">
        <v>0.33333333333333331</v>
      </c>
      <c r="C1790" s="2" t="s">
        <v>43</v>
      </c>
      <c r="D1790">
        <v>0</v>
      </c>
      <c r="E1790">
        <v>185</v>
      </c>
      <c r="F1790" s="2" t="s">
        <v>0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449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3433</v>
      </c>
      <c r="F1791" s="2" t="s">
        <v>0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196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0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503</v>
      </c>
    </row>
    <row r="1793" spans="1:12" x14ac:dyDescent="0.4">
      <c r="A1793" s="1">
        <v>43949</v>
      </c>
      <c r="B1793" s="5"/>
      <c r="C1793" s="2" t="s">
        <v>231</v>
      </c>
      <c r="E1793">
        <v>29313</v>
      </c>
      <c r="F1793" s="2" t="s">
        <v>0</v>
      </c>
      <c r="G1793">
        <v>1158</v>
      </c>
      <c r="K1793">
        <v>1725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23</v>
      </c>
      <c r="D1794">
        <v>0</v>
      </c>
      <c r="E1794">
        <v>1099</v>
      </c>
      <c r="F1794" s="2" t="s">
        <v>0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513</v>
      </c>
    </row>
    <row r="1795" spans="1:12" x14ac:dyDescent="0.4">
      <c r="A1795" s="1">
        <v>43950</v>
      </c>
      <c r="B1795" s="5">
        <v>0.45833333333333331</v>
      </c>
      <c r="C1795" s="2" t="s">
        <v>100</v>
      </c>
      <c r="D1795">
        <v>0</v>
      </c>
      <c r="E1795">
        <v>25</v>
      </c>
      <c r="F1795" s="2" t="s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158</v>
      </c>
    </row>
    <row r="1796" spans="1:12" x14ac:dyDescent="0.4">
      <c r="A1796" s="1">
        <v>43950</v>
      </c>
      <c r="B1796" s="5">
        <v>0.43055555555555558</v>
      </c>
      <c r="C1796" s="2" t="s">
        <v>54</v>
      </c>
      <c r="D1796">
        <v>0</v>
      </c>
      <c r="E1796">
        <v>94</v>
      </c>
      <c r="F1796" s="2" t="s">
        <v>0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148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0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108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0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153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0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514</v>
      </c>
    </row>
    <row r="1800" spans="1:12" x14ac:dyDescent="0.4">
      <c r="A1800" s="1">
        <v>43950</v>
      </c>
      <c r="B1800" s="5">
        <v>0</v>
      </c>
      <c r="C1800" s="2" t="s">
        <v>28</v>
      </c>
      <c r="D1800">
        <v>0</v>
      </c>
      <c r="E1800">
        <v>1057</v>
      </c>
      <c r="F1800" s="2" t="s">
        <v>0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509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25552</v>
      </c>
      <c r="E1801">
        <v>4921</v>
      </c>
      <c r="F1801" s="2" t="s">
        <v>0</v>
      </c>
      <c r="G1801">
        <v>254</v>
      </c>
      <c r="H1801">
        <v>21</v>
      </c>
      <c r="I1801">
        <v>19</v>
      </c>
      <c r="J1801">
        <v>634</v>
      </c>
      <c r="K1801">
        <v>245</v>
      </c>
      <c r="L1801" s="2" t="s">
        <v>504</v>
      </c>
    </row>
    <row r="1802" spans="1:12" x14ac:dyDescent="0.4">
      <c r="A1802" s="1">
        <v>43950</v>
      </c>
      <c r="B1802" s="5">
        <v>0.5625</v>
      </c>
      <c r="C1802" s="2" t="s">
        <v>30</v>
      </c>
      <c r="D1802">
        <v>0</v>
      </c>
      <c r="E1802">
        <v>122</v>
      </c>
      <c r="F1802" s="2" t="s">
        <v>0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508</v>
      </c>
    </row>
    <row r="1803" spans="1:12" x14ac:dyDescent="0.4">
      <c r="A1803" s="1">
        <v>43950</v>
      </c>
      <c r="B1803" s="5">
        <v>0</v>
      </c>
      <c r="C1803" s="2" t="s">
        <v>119</v>
      </c>
      <c r="D1803">
        <v>0</v>
      </c>
      <c r="E1803">
        <v>811</v>
      </c>
      <c r="F1803" s="2" t="s">
        <v>0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511</v>
      </c>
    </row>
    <row r="1804" spans="1:12" x14ac:dyDescent="0.4">
      <c r="A1804" s="1">
        <v>43950</v>
      </c>
      <c r="B1804" s="5">
        <v>0</v>
      </c>
      <c r="C1804" s="2" t="s">
        <v>40</v>
      </c>
      <c r="D1804">
        <v>0</v>
      </c>
      <c r="E1804">
        <v>197</v>
      </c>
      <c r="F1804" s="2" t="s">
        <v>0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506</v>
      </c>
    </row>
    <row r="1805" spans="1:12" x14ac:dyDescent="0.4">
      <c r="A1805" s="1">
        <v>43950</v>
      </c>
      <c r="B1805" s="5">
        <v>0</v>
      </c>
      <c r="C1805" s="2" t="s">
        <v>52</v>
      </c>
      <c r="D1805">
        <v>0</v>
      </c>
      <c r="E1805">
        <v>687</v>
      </c>
      <c r="F1805" s="2" t="s">
        <v>0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133</v>
      </c>
    </row>
    <row r="1806" spans="1:12" x14ac:dyDescent="0.4">
      <c r="A1806" s="1">
        <v>43950</v>
      </c>
      <c r="B1806" s="5">
        <v>0</v>
      </c>
      <c r="C1806" s="2" t="s">
        <v>31</v>
      </c>
      <c r="D1806">
        <v>0</v>
      </c>
      <c r="E1806">
        <v>680</v>
      </c>
      <c r="F1806" s="2" t="s">
        <v>0</v>
      </c>
      <c r="G1806">
        <v>26</v>
      </c>
      <c r="H1806">
        <v>4</v>
      </c>
      <c r="I1806">
        <v>4</v>
      </c>
      <c r="J1806">
        <v>0</v>
      </c>
      <c r="K1806">
        <v>74</v>
      </c>
      <c r="L1806" s="2" t="s">
        <v>415</v>
      </c>
    </row>
    <row r="1807" spans="1:12" x14ac:dyDescent="0.4">
      <c r="A1807" s="1">
        <v>43950</v>
      </c>
      <c r="B1807" s="5">
        <v>0</v>
      </c>
      <c r="C1807" s="2" t="s">
        <v>85</v>
      </c>
      <c r="D1807">
        <v>0</v>
      </c>
      <c r="E1807">
        <v>111</v>
      </c>
      <c r="F1807" s="2" t="s">
        <v>0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394</v>
      </c>
    </row>
    <row r="1808" spans="1:12" x14ac:dyDescent="0.4">
      <c r="A1808" s="1">
        <v>43950</v>
      </c>
      <c r="B1808" s="5">
        <v>0.63541666666666663</v>
      </c>
      <c r="C1808" s="2" t="s">
        <v>95</v>
      </c>
      <c r="D1808">
        <v>0</v>
      </c>
      <c r="E1808">
        <v>78</v>
      </c>
      <c r="F1808" s="2" t="s">
        <v>0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147</v>
      </c>
    </row>
    <row r="1809" spans="1:12" x14ac:dyDescent="0.4">
      <c r="A1809" s="1">
        <v>43950</v>
      </c>
      <c r="B1809" s="5">
        <v>0</v>
      </c>
      <c r="C1809" s="2" t="s">
        <v>35</v>
      </c>
      <c r="D1809">
        <v>0</v>
      </c>
      <c r="E1809">
        <v>776</v>
      </c>
      <c r="F1809" s="2" t="s">
        <v>0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90</v>
      </c>
    </row>
    <row r="1810" spans="1:12" x14ac:dyDescent="0.4">
      <c r="A1810" s="1">
        <v>43950</v>
      </c>
      <c r="B1810" s="5">
        <v>0.39583333333333331</v>
      </c>
      <c r="C1810" s="2" t="s">
        <v>132</v>
      </c>
      <c r="D1810">
        <v>0</v>
      </c>
      <c r="E1810">
        <v>74</v>
      </c>
      <c r="F1810" s="2" t="s">
        <v>0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510</v>
      </c>
    </row>
    <row r="1811" spans="1:12" x14ac:dyDescent="0.4">
      <c r="A1811" s="1">
        <v>43950</v>
      </c>
      <c r="B1811" s="5">
        <v>0</v>
      </c>
      <c r="C1811" s="2" t="s">
        <v>64</v>
      </c>
      <c r="D1811">
        <v>0</v>
      </c>
      <c r="E1811">
        <v>384</v>
      </c>
      <c r="F1811" s="2" t="s">
        <v>0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450</v>
      </c>
    </row>
    <row r="1812" spans="1:12" x14ac:dyDescent="0.4">
      <c r="A1812" s="1">
        <v>43950</v>
      </c>
      <c r="B1812" s="5">
        <v>0.41666666666666669</v>
      </c>
      <c r="C1812" s="2" t="s">
        <v>41</v>
      </c>
      <c r="D1812">
        <v>0</v>
      </c>
      <c r="E1812">
        <v>295</v>
      </c>
      <c r="F1812" s="2" t="s">
        <v>0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512</v>
      </c>
    </row>
    <row r="1813" spans="1:12" x14ac:dyDescent="0.4">
      <c r="A1813" s="1">
        <v>43950</v>
      </c>
      <c r="B1813" s="5">
        <v>0</v>
      </c>
      <c r="C1813" s="2" t="s">
        <v>110</v>
      </c>
      <c r="D1813">
        <v>0</v>
      </c>
      <c r="E1813">
        <v>363</v>
      </c>
      <c r="F1813" s="2" t="s">
        <v>0</v>
      </c>
      <c r="G1813">
        <v>15</v>
      </c>
      <c r="H1813">
        <v>7</v>
      </c>
      <c r="I1813">
        <v>0</v>
      </c>
      <c r="J1813">
        <v>0</v>
      </c>
      <c r="K1813">
        <v>17</v>
      </c>
      <c r="L1813" s="2" t="s">
        <v>121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0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505</v>
      </c>
    </row>
    <row r="1815" spans="1:12" x14ac:dyDescent="0.4">
      <c r="A1815" s="1">
        <v>43950</v>
      </c>
      <c r="B1815" s="5">
        <v>0.58333333333333337</v>
      </c>
      <c r="C1815" s="2" t="s">
        <v>91</v>
      </c>
      <c r="D1815">
        <v>0</v>
      </c>
      <c r="E1815">
        <v>85</v>
      </c>
      <c r="F1815" s="2" t="s">
        <v>0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198</v>
      </c>
    </row>
    <row r="1816" spans="1:12" x14ac:dyDescent="0.4">
      <c r="A1816" s="1">
        <v>43950</v>
      </c>
      <c r="B1816" s="5">
        <v>0</v>
      </c>
      <c r="C1816" s="2" t="s">
        <v>19</v>
      </c>
      <c r="D1816">
        <v>0</v>
      </c>
      <c r="E1816">
        <v>5288</v>
      </c>
      <c r="F1816" s="2" t="s">
        <v>0</v>
      </c>
      <c r="G1816">
        <v>151</v>
      </c>
      <c r="H1816">
        <v>31</v>
      </c>
      <c r="I1816">
        <v>0</v>
      </c>
      <c r="J1816">
        <v>0</v>
      </c>
      <c r="K1816">
        <v>377</v>
      </c>
      <c r="L1816" s="2" t="s">
        <v>167</v>
      </c>
    </row>
    <row r="1817" spans="1:12" x14ac:dyDescent="0.4">
      <c r="A1817" s="1">
        <v>43950</v>
      </c>
      <c r="B1817" s="5">
        <v>0</v>
      </c>
      <c r="C1817" s="2" t="s">
        <v>21</v>
      </c>
      <c r="D1817">
        <v>0</v>
      </c>
      <c r="E1817">
        <v>1873</v>
      </c>
      <c r="F1817" s="2" t="s">
        <v>0</v>
      </c>
      <c r="G1817">
        <v>56</v>
      </c>
      <c r="H1817">
        <v>11</v>
      </c>
      <c r="I1817">
        <v>9</v>
      </c>
      <c r="J1817">
        <v>237</v>
      </c>
      <c r="K1817">
        <v>136</v>
      </c>
      <c r="L1817" s="2" t="s">
        <v>507</v>
      </c>
    </row>
    <row r="1818" spans="1:12" x14ac:dyDescent="0.4">
      <c r="A1818" s="1">
        <v>43950</v>
      </c>
      <c r="B1818" s="5">
        <v>0.33333333333333331</v>
      </c>
      <c r="C1818" s="2" t="s">
        <v>43</v>
      </c>
      <c r="D1818">
        <v>0</v>
      </c>
      <c r="E1818">
        <v>185</v>
      </c>
      <c r="F1818" s="2" t="s">
        <v>0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449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3462</v>
      </c>
      <c r="F1819" s="2" t="s">
        <v>0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196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0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515</v>
      </c>
    </row>
    <row r="1821" spans="1:12" x14ac:dyDescent="0.4">
      <c r="A1821" s="1">
        <v>43950</v>
      </c>
      <c r="B1821" s="5"/>
      <c r="C1821" s="2" t="s">
        <v>231</v>
      </c>
      <c r="E1821">
        <v>29449</v>
      </c>
      <c r="F1821" s="2" t="s">
        <v>0</v>
      </c>
      <c r="G1821">
        <v>1089</v>
      </c>
      <c r="K1821">
        <v>1733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23</v>
      </c>
      <c r="D1822">
        <v>0</v>
      </c>
      <c r="E1822">
        <v>1108</v>
      </c>
      <c r="F1822" s="2" t="s">
        <v>0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516</v>
      </c>
    </row>
    <row r="1823" spans="1:12" x14ac:dyDescent="0.4">
      <c r="A1823" s="1">
        <v>43951</v>
      </c>
      <c r="B1823" s="5">
        <v>0.45833333333333331</v>
      </c>
      <c r="C1823" s="2" t="s">
        <v>100</v>
      </c>
      <c r="D1823">
        <v>0</v>
      </c>
      <c r="E1823">
        <v>25</v>
      </c>
      <c r="F1823" s="2" t="s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158</v>
      </c>
    </row>
    <row r="1824" spans="1:12" x14ac:dyDescent="0.4">
      <c r="A1824" s="1">
        <v>43951</v>
      </c>
      <c r="B1824" s="5">
        <v>0.5625</v>
      </c>
      <c r="C1824" s="2" t="s">
        <v>54</v>
      </c>
      <c r="D1824">
        <v>0</v>
      </c>
      <c r="E1824">
        <v>95</v>
      </c>
      <c r="F1824" s="2" t="s">
        <v>0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148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0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108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0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153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0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517</v>
      </c>
    </row>
    <row r="1828" spans="1:12" x14ac:dyDescent="0.4">
      <c r="A1828" s="1">
        <v>43951</v>
      </c>
      <c r="B1828" s="5">
        <v>0</v>
      </c>
      <c r="C1828" s="2" t="s">
        <v>28</v>
      </c>
      <c r="D1828">
        <v>0</v>
      </c>
      <c r="E1828">
        <v>1070</v>
      </c>
      <c r="F1828" s="2" t="s">
        <v>0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509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25776</v>
      </c>
      <c r="E1829">
        <v>4927</v>
      </c>
      <c r="F1829" s="2" t="s">
        <v>0</v>
      </c>
      <c r="G1829">
        <v>248</v>
      </c>
      <c r="H1829">
        <v>19</v>
      </c>
      <c r="I1829">
        <v>18</v>
      </c>
      <c r="J1829">
        <v>640</v>
      </c>
      <c r="K1829">
        <v>248</v>
      </c>
      <c r="L1829" s="2" t="s">
        <v>504</v>
      </c>
    </row>
    <row r="1830" spans="1:12" x14ac:dyDescent="0.4">
      <c r="A1830" s="1">
        <v>43951</v>
      </c>
      <c r="B1830" s="5">
        <v>0.54166666666666663</v>
      </c>
      <c r="C1830" s="2" t="s">
        <v>30</v>
      </c>
      <c r="D1830">
        <v>0</v>
      </c>
      <c r="E1830">
        <v>122</v>
      </c>
      <c r="F1830" s="2" t="s">
        <v>0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508</v>
      </c>
    </row>
    <row r="1831" spans="1:12" x14ac:dyDescent="0.4">
      <c r="A1831" s="1">
        <v>43951</v>
      </c>
      <c r="B1831" s="5">
        <v>0</v>
      </c>
      <c r="C1831" s="2" t="s">
        <v>119</v>
      </c>
      <c r="D1831">
        <v>0</v>
      </c>
      <c r="E1831">
        <v>813</v>
      </c>
      <c r="F1831" s="2" t="s">
        <v>0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511</v>
      </c>
    </row>
    <row r="1832" spans="1:12" x14ac:dyDescent="0.4">
      <c r="A1832" s="1">
        <v>43951</v>
      </c>
      <c r="B1832" s="5">
        <v>0</v>
      </c>
      <c r="C1832" s="2" t="s">
        <v>40</v>
      </c>
      <c r="D1832">
        <v>0</v>
      </c>
      <c r="E1832">
        <v>198</v>
      </c>
      <c r="F1832" s="2" t="s">
        <v>0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506</v>
      </c>
    </row>
    <row r="1833" spans="1:12" x14ac:dyDescent="0.4">
      <c r="A1833" s="1">
        <v>43951</v>
      </c>
      <c r="B1833" s="5">
        <v>0</v>
      </c>
      <c r="C1833" s="2" t="s">
        <v>52</v>
      </c>
      <c r="D1833">
        <v>0</v>
      </c>
      <c r="E1833">
        <v>694</v>
      </c>
      <c r="F1833" s="2" t="s">
        <v>0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133</v>
      </c>
    </row>
    <row r="1834" spans="1:12" x14ac:dyDescent="0.4">
      <c r="A1834" s="1">
        <v>43951</v>
      </c>
      <c r="B1834" s="5">
        <v>0</v>
      </c>
      <c r="C1834" s="2" t="s">
        <v>31</v>
      </c>
      <c r="D1834">
        <v>0</v>
      </c>
      <c r="E1834">
        <v>685</v>
      </c>
      <c r="F1834" s="2" t="s">
        <v>0</v>
      </c>
      <c r="G1834">
        <v>25</v>
      </c>
      <c r="H1834">
        <v>5</v>
      </c>
      <c r="I1834">
        <v>4</v>
      </c>
      <c r="J1834">
        <v>0</v>
      </c>
      <c r="K1834">
        <v>76</v>
      </c>
      <c r="L1834" s="2" t="s">
        <v>415</v>
      </c>
    </row>
    <row r="1835" spans="1:12" x14ac:dyDescent="0.4">
      <c r="A1835" s="1">
        <v>43951</v>
      </c>
      <c r="B1835" s="5">
        <v>0</v>
      </c>
      <c r="C1835" s="2" t="s">
        <v>85</v>
      </c>
      <c r="D1835">
        <v>0</v>
      </c>
      <c r="E1835">
        <v>113</v>
      </c>
      <c r="F1835" s="2" t="s">
        <v>0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394</v>
      </c>
    </row>
    <row r="1836" spans="1:12" x14ac:dyDescent="0.4">
      <c r="A1836" s="1">
        <v>43951</v>
      </c>
      <c r="B1836" s="5">
        <v>0.66666666666666663</v>
      </c>
      <c r="C1836" s="2" t="s">
        <v>95</v>
      </c>
      <c r="D1836">
        <v>0</v>
      </c>
      <c r="E1836">
        <v>78</v>
      </c>
      <c r="F1836" s="2" t="s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147</v>
      </c>
    </row>
    <row r="1837" spans="1:12" x14ac:dyDescent="0.4">
      <c r="A1837" s="1">
        <v>43951</v>
      </c>
      <c r="B1837" s="5">
        <v>0</v>
      </c>
      <c r="C1837" s="2" t="s">
        <v>35</v>
      </c>
      <c r="D1837">
        <v>0</v>
      </c>
      <c r="E1837">
        <v>780</v>
      </c>
      <c r="F1837" s="2" t="s">
        <v>0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90</v>
      </c>
    </row>
    <row r="1838" spans="1:12" x14ac:dyDescent="0.4">
      <c r="A1838" s="1">
        <v>43951</v>
      </c>
      <c r="B1838" s="5">
        <v>0.39583333333333331</v>
      </c>
      <c r="C1838" s="2" t="s">
        <v>132</v>
      </c>
      <c r="D1838">
        <v>0</v>
      </c>
      <c r="E1838">
        <v>75</v>
      </c>
      <c r="F1838" s="2" t="s">
        <v>0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510</v>
      </c>
    </row>
    <row r="1839" spans="1:12" x14ac:dyDescent="0.4">
      <c r="A1839" s="1">
        <v>43951</v>
      </c>
      <c r="B1839" s="5">
        <v>0</v>
      </c>
      <c r="C1839" s="2" t="s">
        <v>64</v>
      </c>
      <c r="D1839">
        <v>0</v>
      </c>
      <c r="E1839">
        <v>388</v>
      </c>
      <c r="F1839" s="2" t="s">
        <v>0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450</v>
      </c>
    </row>
    <row r="1840" spans="1:12" x14ac:dyDescent="0.4">
      <c r="A1840" s="1">
        <v>43951</v>
      </c>
      <c r="B1840" s="5">
        <v>0.41666666666666669</v>
      </c>
      <c r="C1840" s="2" t="s">
        <v>41</v>
      </c>
      <c r="D1840">
        <v>0</v>
      </c>
      <c r="E1840">
        <v>302</v>
      </c>
      <c r="F1840" s="2" t="s">
        <v>0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512</v>
      </c>
    </row>
    <row r="1841" spans="1:12" x14ac:dyDescent="0.4">
      <c r="A1841" s="1">
        <v>43951</v>
      </c>
      <c r="B1841" s="5">
        <v>0</v>
      </c>
      <c r="C1841" s="2" t="s">
        <v>110</v>
      </c>
      <c r="D1841">
        <v>0</v>
      </c>
      <c r="E1841">
        <v>365</v>
      </c>
      <c r="F1841" s="2" t="s">
        <v>0</v>
      </c>
      <c r="G1841">
        <v>14</v>
      </c>
      <c r="H1841">
        <v>6</v>
      </c>
      <c r="I1841">
        <v>0</v>
      </c>
      <c r="J1841">
        <v>0</v>
      </c>
      <c r="K1841">
        <v>17</v>
      </c>
      <c r="L1841" s="2" t="s">
        <v>121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0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505</v>
      </c>
    </row>
    <row r="1843" spans="1:12" x14ac:dyDescent="0.4">
      <c r="A1843" s="1">
        <v>43951</v>
      </c>
      <c r="B1843" s="5">
        <v>0.66666666666666663</v>
      </c>
      <c r="C1843" s="2" t="s">
        <v>91</v>
      </c>
      <c r="D1843">
        <v>0</v>
      </c>
      <c r="E1843">
        <v>86</v>
      </c>
      <c r="F1843" s="2" t="s">
        <v>0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198</v>
      </c>
    </row>
    <row r="1844" spans="1:12" x14ac:dyDescent="0.4">
      <c r="A1844" s="1">
        <v>43951</v>
      </c>
      <c r="B1844" s="5">
        <v>0</v>
      </c>
      <c r="C1844" s="2" t="s">
        <v>19</v>
      </c>
      <c r="D1844">
        <v>0</v>
      </c>
      <c r="E1844">
        <v>5300</v>
      </c>
      <c r="F1844" s="2" t="s">
        <v>0</v>
      </c>
      <c r="G1844">
        <v>143</v>
      </c>
      <c r="H1844">
        <v>27</v>
      </c>
      <c r="I1844">
        <v>0</v>
      </c>
      <c r="J1844">
        <v>0</v>
      </c>
      <c r="K1844">
        <v>379</v>
      </c>
      <c r="L1844" s="2" t="s">
        <v>167</v>
      </c>
    </row>
    <row r="1845" spans="1:12" x14ac:dyDescent="0.4">
      <c r="A1845" s="1">
        <v>43951</v>
      </c>
      <c r="B1845" s="5">
        <v>0.625</v>
      </c>
      <c r="C1845" s="2" t="s">
        <v>21</v>
      </c>
      <c r="D1845">
        <v>0</v>
      </c>
      <c r="E1845">
        <v>1877</v>
      </c>
      <c r="F1845" s="2" t="s">
        <v>0</v>
      </c>
      <c r="G1845">
        <v>56</v>
      </c>
      <c r="H1845">
        <v>10</v>
      </c>
      <c r="I1845">
        <v>9</v>
      </c>
      <c r="J1845">
        <v>238</v>
      </c>
      <c r="K1845">
        <v>138</v>
      </c>
      <c r="L1845" s="2" t="s">
        <v>518</v>
      </c>
    </row>
    <row r="1846" spans="1:12" x14ac:dyDescent="0.4">
      <c r="A1846" s="1">
        <v>43951</v>
      </c>
      <c r="B1846" s="5">
        <v>0.33333333333333331</v>
      </c>
      <c r="C1846" s="2" t="s">
        <v>43</v>
      </c>
      <c r="D1846">
        <v>0</v>
      </c>
      <c r="E1846">
        <v>189</v>
      </c>
      <c r="F1846" s="2" t="s">
        <v>0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449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3473</v>
      </c>
      <c r="F1847" s="2" t="s">
        <v>0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196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0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519</v>
      </c>
    </row>
    <row r="1849" spans="1:12" x14ac:dyDescent="0.4">
      <c r="A1849" s="1">
        <v>43951</v>
      </c>
      <c r="B1849" s="5"/>
      <c r="C1849" s="2" t="s">
        <v>231</v>
      </c>
      <c r="E1849">
        <v>29587</v>
      </c>
      <c r="F1849" s="2" t="s">
        <v>0</v>
      </c>
      <c r="G1849">
        <v>1006</v>
      </c>
      <c r="K1849">
        <v>1751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23</v>
      </c>
      <c r="D1850">
        <v>0</v>
      </c>
      <c r="E1850">
        <v>1112</v>
      </c>
      <c r="F1850" s="2" t="s">
        <v>0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520</v>
      </c>
    </row>
    <row r="1851" spans="1:12" x14ac:dyDescent="0.4">
      <c r="A1851" s="1">
        <v>43952</v>
      </c>
      <c r="B1851" s="5">
        <v>0.45833333333333331</v>
      </c>
      <c r="C1851" s="2" t="s">
        <v>100</v>
      </c>
      <c r="D1851">
        <v>0</v>
      </c>
      <c r="E1851">
        <v>25</v>
      </c>
      <c r="F1851" s="2" t="s">
        <v>0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158</v>
      </c>
    </row>
    <row r="1852" spans="1:12" x14ac:dyDescent="0.4">
      <c r="A1852" s="1">
        <v>43952</v>
      </c>
      <c r="B1852" s="5">
        <v>0.52083333333333337</v>
      </c>
      <c r="C1852" s="2" t="s">
        <v>54</v>
      </c>
      <c r="D1852">
        <v>0</v>
      </c>
      <c r="E1852">
        <v>96</v>
      </c>
      <c r="F1852" s="2" t="s">
        <v>0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148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0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108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0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153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0</v>
      </c>
      <c r="G1855">
        <v>22</v>
      </c>
      <c r="H1855">
        <v>0</v>
      </c>
      <c r="I1855">
        <v>0</v>
      </c>
      <c r="J1855">
        <v>833</v>
      </c>
      <c r="K1855">
        <v>50</v>
      </c>
      <c r="L1855" s="2" t="s">
        <v>521</v>
      </c>
    </row>
    <row r="1856" spans="1:12" x14ac:dyDescent="0.4">
      <c r="A1856" s="1">
        <v>43952</v>
      </c>
      <c r="B1856" s="5">
        <v>0</v>
      </c>
      <c r="C1856" s="2" t="s">
        <v>28</v>
      </c>
      <c r="D1856">
        <v>0</v>
      </c>
      <c r="E1856">
        <v>1078</v>
      </c>
      <c r="F1856" s="2" t="s">
        <v>0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509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26249</v>
      </c>
      <c r="E1857">
        <v>4943</v>
      </c>
      <c r="F1857" s="2" t="s">
        <v>0</v>
      </c>
      <c r="G1857">
        <v>242</v>
      </c>
      <c r="H1857">
        <v>18</v>
      </c>
      <c r="I1857">
        <v>17</v>
      </c>
      <c r="J1857">
        <v>658</v>
      </c>
      <c r="K1857">
        <v>250</v>
      </c>
      <c r="L1857" s="2" t="s">
        <v>504</v>
      </c>
    </row>
    <row r="1858" spans="1:12" x14ac:dyDescent="0.4">
      <c r="A1858" s="1">
        <v>43952</v>
      </c>
      <c r="B1858" s="5">
        <v>0.54166666666666663</v>
      </c>
      <c r="C1858" s="2" t="s">
        <v>30</v>
      </c>
      <c r="D1858">
        <v>0</v>
      </c>
      <c r="E1858">
        <v>122</v>
      </c>
      <c r="F1858" s="2" t="s">
        <v>0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508</v>
      </c>
    </row>
    <row r="1859" spans="1:12" x14ac:dyDescent="0.4">
      <c r="A1859" s="1">
        <v>43952</v>
      </c>
      <c r="B1859" s="5">
        <v>0</v>
      </c>
      <c r="C1859" s="2" t="s">
        <v>119</v>
      </c>
      <c r="D1859">
        <v>0</v>
      </c>
      <c r="E1859">
        <v>814</v>
      </c>
      <c r="F1859" s="2" t="s">
        <v>0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511</v>
      </c>
    </row>
    <row r="1860" spans="1:12" x14ac:dyDescent="0.4">
      <c r="A1860" s="1">
        <v>43952</v>
      </c>
      <c r="B1860" s="5">
        <v>0</v>
      </c>
      <c r="C1860" s="2" t="s">
        <v>40</v>
      </c>
      <c r="D1860">
        <v>0</v>
      </c>
      <c r="E1860">
        <v>198</v>
      </c>
      <c r="F1860" s="2" t="s">
        <v>0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506</v>
      </c>
    </row>
    <row r="1861" spans="1:12" x14ac:dyDescent="0.4">
      <c r="A1861" s="1">
        <v>43952</v>
      </c>
      <c r="B1861" s="5">
        <v>0</v>
      </c>
      <c r="C1861" s="2" t="s">
        <v>52</v>
      </c>
      <c r="D1861">
        <v>0</v>
      </c>
      <c r="E1861">
        <v>703</v>
      </c>
      <c r="F1861" s="2" t="s">
        <v>0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133</v>
      </c>
    </row>
    <row r="1862" spans="1:12" x14ac:dyDescent="0.4">
      <c r="A1862" s="1">
        <v>43952</v>
      </c>
      <c r="B1862" s="5">
        <v>0</v>
      </c>
      <c r="C1862" s="2" t="s">
        <v>31</v>
      </c>
      <c r="D1862">
        <v>0</v>
      </c>
      <c r="E1862">
        <v>687</v>
      </c>
      <c r="F1862" s="2" t="s">
        <v>0</v>
      </c>
      <c r="G1862">
        <v>26</v>
      </c>
      <c r="H1862">
        <v>2</v>
      </c>
      <c r="I1862">
        <v>2</v>
      </c>
      <c r="J1862">
        <v>0</v>
      </c>
      <c r="K1862">
        <v>78</v>
      </c>
      <c r="L1862" s="2" t="s">
        <v>415</v>
      </c>
    </row>
    <row r="1863" spans="1:12" x14ac:dyDescent="0.4">
      <c r="A1863" s="1">
        <v>43952</v>
      </c>
      <c r="B1863" s="5">
        <v>0</v>
      </c>
      <c r="C1863" s="2" t="s">
        <v>85</v>
      </c>
      <c r="D1863">
        <v>0</v>
      </c>
      <c r="E1863">
        <v>113</v>
      </c>
      <c r="F1863" s="2" t="s">
        <v>0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394</v>
      </c>
    </row>
    <row r="1864" spans="1:12" x14ac:dyDescent="0.4">
      <c r="A1864" s="1">
        <v>43952</v>
      </c>
      <c r="B1864" s="5">
        <v>0.625</v>
      </c>
      <c r="C1864" s="2" t="s">
        <v>95</v>
      </c>
      <c r="D1864">
        <v>0</v>
      </c>
      <c r="E1864">
        <v>78</v>
      </c>
      <c r="F1864" s="2" t="s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147</v>
      </c>
    </row>
    <row r="1865" spans="1:12" x14ac:dyDescent="0.4">
      <c r="A1865" s="1">
        <v>43952</v>
      </c>
      <c r="B1865" s="5">
        <v>0</v>
      </c>
      <c r="C1865" s="2" t="s">
        <v>35</v>
      </c>
      <c r="D1865">
        <v>0</v>
      </c>
      <c r="E1865">
        <v>788</v>
      </c>
      <c r="F1865" s="2" t="s">
        <v>0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90</v>
      </c>
    </row>
    <row r="1866" spans="1:12" x14ac:dyDescent="0.4">
      <c r="A1866" s="1">
        <v>43952</v>
      </c>
      <c r="B1866" s="5">
        <v>0.39583333333333331</v>
      </c>
      <c r="C1866" s="2" t="s">
        <v>132</v>
      </c>
      <c r="D1866">
        <v>0</v>
      </c>
      <c r="E1866">
        <v>75</v>
      </c>
      <c r="F1866" s="2" t="s">
        <v>0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510</v>
      </c>
    </row>
    <row r="1867" spans="1:12" x14ac:dyDescent="0.4">
      <c r="A1867" s="1">
        <v>43952</v>
      </c>
      <c r="B1867" s="5">
        <v>0</v>
      </c>
      <c r="C1867" s="2" t="s">
        <v>64</v>
      </c>
      <c r="D1867">
        <v>0</v>
      </c>
      <c r="E1867">
        <v>390</v>
      </c>
      <c r="F1867" s="2" t="s">
        <v>0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450</v>
      </c>
    </row>
    <row r="1868" spans="1:12" x14ac:dyDescent="0.4">
      <c r="A1868" s="1">
        <v>43952</v>
      </c>
      <c r="B1868" s="5">
        <v>0.41666666666666669</v>
      </c>
      <c r="C1868" s="2" t="s">
        <v>41</v>
      </c>
      <c r="D1868">
        <v>0</v>
      </c>
      <c r="E1868">
        <v>303</v>
      </c>
      <c r="F1868" s="2" t="s">
        <v>0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512</v>
      </c>
    </row>
    <row r="1869" spans="1:12" x14ac:dyDescent="0.4">
      <c r="A1869" s="1">
        <v>43952</v>
      </c>
      <c r="B1869" s="5">
        <v>0</v>
      </c>
      <c r="C1869" s="2" t="s">
        <v>110</v>
      </c>
      <c r="D1869">
        <v>0</v>
      </c>
      <c r="E1869">
        <v>367</v>
      </c>
      <c r="F1869" s="2" t="s">
        <v>0</v>
      </c>
      <c r="G1869">
        <v>14</v>
      </c>
      <c r="H1869">
        <v>6</v>
      </c>
      <c r="I1869">
        <v>0</v>
      </c>
      <c r="J1869">
        <v>0</v>
      </c>
      <c r="K1869">
        <v>17</v>
      </c>
      <c r="L1869" s="2" t="s">
        <v>121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0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505</v>
      </c>
    </row>
    <row r="1871" spans="1:12" x14ac:dyDescent="0.4">
      <c r="A1871" s="1">
        <v>43952</v>
      </c>
      <c r="B1871" s="5">
        <v>0.64583333333333337</v>
      </c>
      <c r="C1871" s="2" t="s">
        <v>91</v>
      </c>
      <c r="D1871">
        <v>0</v>
      </c>
      <c r="E1871">
        <v>87</v>
      </c>
      <c r="F1871" s="2" t="s">
        <v>0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198</v>
      </c>
    </row>
    <row r="1872" spans="1:12" x14ac:dyDescent="0.4">
      <c r="A1872" s="1">
        <v>43952</v>
      </c>
      <c r="B1872" s="5">
        <v>0</v>
      </c>
      <c r="C1872" s="2" t="s">
        <v>19</v>
      </c>
      <c r="D1872">
        <v>0</v>
      </c>
      <c r="E1872">
        <v>5314</v>
      </c>
      <c r="F1872" s="2" t="s">
        <v>0</v>
      </c>
      <c r="G1872">
        <v>137</v>
      </c>
      <c r="H1872">
        <v>26</v>
      </c>
      <c r="I1872">
        <v>0</v>
      </c>
      <c r="J1872">
        <v>0</v>
      </c>
      <c r="K1872">
        <v>381</v>
      </c>
      <c r="L1872" s="2" t="s">
        <v>167</v>
      </c>
    </row>
    <row r="1873" spans="1:12" x14ac:dyDescent="0.4">
      <c r="A1873" s="1">
        <v>43952</v>
      </c>
      <c r="B1873" s="5">
        <v>0.625</v>
      </c>
      <c r="C1873" s="2" t="s">
        <v>21</v>
      </c>
      <c r="D1873">
        <v>0</v>
      </c>
      <c r="E1873">
        <v>1881</v>
      </c>
      <c r="F1873" s="2" t="s">
        <v>0</v>
      </c>
      <c r="G1873">
        <v>54</v>
      </c>
      <c r="H1873">
        <v>10</v>
      </c>
      <c r="I1873">
        <v>9</v>
      </c>
      <c r="J1873">
        <v>239</v>
      </c>
      <c r="K1873">
        <v>138</v>
      </c>
      <c r="L1873" s="2" t="s">
        <v>522</v>
      </c>
    </row>
    <row r="1874" spans="1:12" x14ac:dyDescent="0.4">
      <c r="A1874" s="1">
        <v>43952</v>
      </c>
      <c r="B1874" s="5">
        <v>0.33333333333333331</v>
      </c>
      <c r="C1874" s="2" t="s">
        <v>43</v>
      </c>
      <c r="D1874">
        <v>0</v>
      </c>
      <c r="E1874">
        <v>189</v>
      </c>
      <c r="F1874" s="2" t="s">
        <v>0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449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3486</v>
      </c>
      <c r="F1875" s="2" t="s">
        <v>0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196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0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523</v>
      </c>
    </row>
    <row r="1877" spans="1:12" x14ac:dyDescent="0.4">
      <c r="A1877" s="1">
        <v>43952</v>
      </c>
      <c r="B1877" s="5"/>
      <c r="C1877" s="2" t="s">
        <v>231</v>
      </c>
      <c r="E1877">
        <v>29693</v>
      </c>
      <c r="F1877" s="2" t="s">
        <v>0</v>
      </c>
      <c r="G1877">
        <v>959</v>
      </c>
      <c r="K1877">
        <v>1765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23</v>
      </c>
      <c r="D1878">
        <v>0</v>
      </c>
      <c r="E1878">
        <v>1121</v>
      </c>
      <c r="F1878" s="2" t="s">
        <v>0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524</v>
      </c>
    </row>
    <row r="1879" spans="1:12" x14ac:dyDescent="0.4">
      <c r="A1879" s="1">
        <v>43953</v>
      </c>
      <c r="B1879" s="5"/>
      <c r="C1879" s="2" t="s">
        <v>100</v>
      </c>
      <c r="E1879">
        <v>25</v>
      </c>
      <c r="F1879" s="2" t="s">
        <v>0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54</v>
      </c>
      <c r="D1880">
        <v>0</v>
      </c>
      <c r="E1880">
        <v>96</v>
      </c>
      <c r="F1880" s="2" t="s">
        <v>0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148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0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108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0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153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0</v>
      </c>
      <c r="G1883">
        <v>20</v>
      </c>
      <c r="H1883">
        <v>0</v>
      </c>
      <c r="I1883">
        <v>0</v>
      </c>
      <c r="J1883">
        <v>835</v>
      </c>
      <c r="K1883">
        <v>50</v>
      </c>
      <c r="L1883" s="2" t="s">
        <v>521</v>
      </c>
    </row>
    <row r="1884" spans="1:12" x14ac:dyDescent="0.4">
      <c r="A1884" s="1">
        <v>43953</v>
      </c>
      <c r="B1884" s="5">
        <v>0</v>
      </c>
      <c r="C1884" s="2" t="s">
        <v>28</v>
      </c>
      <c r="D1884">
        <v>0</v>
      </c>
      <c r="E1884">
        <v>1092</v>
      </c>
      <c r="F1884" s="2" t="s">
        <v>0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509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26530</v>
      </c>
      <c r="E1885">
        <v>4948</v>
      </c>
      <c r="F1885" s="2" t="s">
        <v>0</v>
      </c>
      <c r="G1885">
        <v>235</v>
      </c>
      <c r="H1885">
        <v>17</v>
      </c>
      <c r="I1885">
        <v>17</v>
      </c>
      <c r="J1885">
        <v>660</v>
      </c>
      <c r="K1885">
        <v>251</v>
      </c>
      <c r="L1885" s="2" t="s">
        <v>504</v>
      </c>
    </row>
    <row r="1886" spans="1:12" x14ac:dyDescent="0.4">
      <c r="A1886" s="1">
        <v>43953</v>
      </c>
      <c r="B1886" s="5">
        <v>0.54166666666666663</v>
      </c>
      <c r="C1886" s="2" t="s">
        <v>30</v>
      </c>
      <c r="D1886">
        <v>0</v>
      </c>
      <c r="E1886">
        <v>122</v>
      </c>
      <c r="F1886" s="2" t="s">
        <v>0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508</v>
      </c>
    </row>
    <row r="1887" spans="1:12" x14ac:dyDescent="0.4">
      <c r="A1887" s="1">
        <v>43953</v>
      </c>
      <c r="B1887" s="5">
        <v>0</v>
      </c>
      <c r="C1887" s="2" t="s">
        <v>119</v>
      </c>
      <c r="D1887">
        <v>0</v>
      </c>
      <c r="E1887">
        <v>816</v>
      </c>
      <c r="F1887" s="2" t="s">
        <v>0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511</v>
      </c>
    </row>
    <row r="1888" spans="1:12" x14ac:dyDescent="0.4">
      <c r="A1888" s="1">
        <v>43953</v>
      </c>
      <c r="B1888" s="5">
        <v>0</v>
      </c>
      <c r="C1888" s="2" t="s">
        <v>40</v>
      </c>
      <c r="D1888">
        <v>0</v>
      </c>
      <c r="E1888">
        <v>198</v>
      </c>
      <c r="F1888" s="2" t="s">
        <v>0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506</v>
      </c>
    </row>
    <row r="1889" spans="1:12" x14ac:dyDescent="0.4">
      <c r="A1889" s="1">
        <v>43953</v>
      </c>
      <c r="B1889" s="5">
        <v>0</v>
      </c>
      <c r="C1889" s="2" t="s">
        <v>52</v>
      </c>
      <c r="D1889">
        <v>0</v>
      </c>
      <c r="E1889">
        <v>704</v>
      </c>
      <c r="F1889" s="2" t="s">
        <v>0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133</v>
      </c>
    </row>
    <row r="1890" spans="1:12" x14ac:dyDescent="0.4">
      <c r="A1890" s="1">
        <v>43953</v>
      </c>
      <c r="B1890" s="5">
        <v>0</v>
      </c>
      <c r="C1890" s="2" t="s">
        <v>31</v>
      </c>
      <c r="D1890">
        <v>0</v>
      </c>
      <c r="E1890">
        <v>689</v>
      </c>
      <c r="F1890" s="2" t="s">
        <v>0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415</v>
      </c>
    </row>
    <row r="1891" spans="1:12" x14ac:dyDescent="0.4">
      <c r="A1891" s="1">
        <v>43953</v>
      </c>
      <c r="B1891" s="5">
        <v>0</v>
      </c>
      <c r="C1891" s="2" t="s">
        <v>85</v>
      </c>
      <c r="D1891">
        <v>0</v>
      </c>
      <c r="E1891">
        <v>113</v>
      </c>
      <c r="F1891" s="2" t="s">
        <v>0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394</v>
      </c>
    </row>
    <row r="1892" spans="1:12" x14ac:dyDescent="0.4">
      <c r="A1892" s="1">
        <v>43953</v>
      </c>
      <c r="B1892" s="5"/>
      <c r="C1892" s="2" t="s">
        <v>95</v>
      </c>
      <c r="E1892">
        <v>78</v>
      </c>
      <c r="F1892" s="2" t="s">
        <v>0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35</v>
      </c>
      <c r="E1893">
        <v>790</v>
      </c>
      <c r="F1893" s="2" t="s">
        <v>0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132</v>
      </c>
      <c r="D1894">
        <v>0</v>
      </c>
      <c r="E1894">
        <v>75</v>
      </c>
      <c r="F1894" s="2" t="s">
        <v>0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510</v>
      </c>
    </row>
    <row r="1895" spans="1:12" x14ac:dyDescent="0.4">
      <c r="A1895" s="1">
        <v>43953</v>
      </c>
      <c r="B1895" s="5">
        <v>0</v>
      </c>
      <c r="C1895" s="2" t="s">
        <v>64</v>
      </c>
      <c r="D1895">
        <v>0</v>
      </c>
      <c r="E1895">
        <v>392</v>
      </c>
      <c r="F1895" s="2" t="s">
        <v>0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450</v>
      </c>
    </row>
    <row r="1896" spans="1:12" x14ac:dyDescent="0.4">
      <c r="A1896" s="1">
        <v>43953</v>
      </c>
      <c r="B1896" s="5">
        <v>6.9444444444444447E-4</v>
      </c>
      <c r="C1896" s="2" t="s">
        <v>41</v>
      </c>
      <c r="D1896">
        <v>0</v>
      </c>
      <c r="E1896">
        <v>304</v>
      </c>
      <c r="F1896" s="2" t="s">
        <v>0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512</v>
      </c>
    </row>
    <row r="1897" spans="1:12" x14ac:dyDescent="0.4">
      <c r="A1897" s="1">
        <v>43953</v>
      </c>
      <c r="B1897" s="5">
        <v>0</v>
      </c>
      <c r="C1897" s="2" t="s">
        <v>110</v>
      </c>
      <c r="D1897">
        <v>0</v>
      </c>
      <c r="E1897">
        <v>368</v>
      </c>
      <c r="F1897" s="2" t="s">
        <v>0</v>
      </c>
      <c r="G1897">
        <v>14</v>
      </c>
      <c r="H1897">
        <v>5</v>
      </c>
      <c r="I1897">
        <v>0</v>
      </c>
      <c r="J1897">
        <v>0</v>
      </c>
      <c r="K1897">
        <v>17</v>
      </c>
      <c r="L1897" s="2" t="s">
        <v>121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0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505</v>
      </c>
    </row>
    <row r="1899" spans="1:12" x14ac:dyDescent="0.4">
      <c r="A1899" s="1">
        <v>43953</v>
      </c>
      <c r="B1899" s="5">
        <v>0.625</v>
      </c>
      <c r="C1899" s="2" t="s">
        <v>91</v>
      </c>
      <c r="D1899">
        <v>0</v>
      </c>
      <c r="E1899">
        <v>89</v>
      </c>
      <c r="F1899" s="2" t="s">
        <v>0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198</v>
      </c>
    </row>
    <row r="1900" spans="1:12" x14ac:dyDescent="0.4">
      <c r="A1900" s="1">
        <v>43953</v>
      </c>
      <c r="B1900" s="5">
        <v>0</v>
      </c>
      <c r="C1900" s="2" t="s">
        <v>19</v>
      </c>
      <c r="D1900">
        <v>0</v>
      </c>
      <c r="E1900">
        <v>5323</v>
      </c>
      <c r="F1900" s="2" t="s">
        <v>0</v>
      </c>
      <c r="G1900">
        <v>118</v>
      </c>
      <c r="H1900">
        <v>24</v>
      </c>
      <c r="I1900">
        <v>0</v>
      </c>
      <c r="J1900">
        <v>0</v>
      </c>
      <c r="K1900">
        <v>383</v>
      </c>
      <c r="L1900" s="2" t="s">
        <v>167</v>
      </c>
    </row>
    <row r="1901" spans="1:12" x14ac:dyDescent="0.4">
      <c r="A1901" s="1">
        <v>43953</v>
      </c>
      <c r="B1901" s="5">
        <v>0.625</v>
      </c>
      <c r="C1901" s="2" t="s">
        <v>21</v>
      </c>
      <c r="D1901">
        <v>0</v>
      </c>
      <c r="E1901">
        <v>1881</v>
      </c>
      <c r="F1901" s="2" t="s">
        <v>0</v>
      </c>
      <c r="G1901">
        <v>54</v>
      </c>
      <c r="H1901">
        <v>10</v>
      </c>
      <c r="I1901">
        <v>9</v>
      </c>
      <c r="J1901">
        <v>241</v>
      </c>
      <c r="K1901">
        <v>140</v>
      </c>
      <c r="L1901" s="2" t="s">
        <v>525</v>
      </c>
    </row>
    <row r="1902" spans="1:12" x14ac:dyDescent="0.4">
      <c r="A1902" s="1">
        <v>43953</v>
      </c>
      <c r="B1902" s="5">
        <v>0.33333333333333331</v>
      </c>
      <c r="C1902" s="2" t="s">
        <v>43</v>
      </c>
      <c r="D1902">
        <v>0</v>
      </c>
      <c r="E1902">
        <v>189</v>
      </c>
      <c r="F1902" s="2" t="s">
        <v>0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449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3489</v>
      </c>
      <c r="F1903" s="2" t="s">
        <v>0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196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0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526</v>
      </c>
    </row>
    <row r="1905" spans="1:12" x14ac:dyDescent="0.4">
      <c r="A1905" s="1">
        <v>43953</v>
      </c>
      <c r="B1905" s="5"/>
      <c r="C1905" s="2" t="s">
        <v>231</v>
      </c>
      <c r="E1905">
        <v>29771</v>
      </c>
      <c r="F1905" s="2" t="s">
        <v>0</v>
      </c>
      <c r="G1905">
        <v>912</v>
      </c>
      <c r="K1905">
        <v>1779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23</v>
      </c>
      <c r="D1906">
        <v>0</v>
      </c>
      <c r="E1906">
        <v>1129</v>
      </c>
      <c r="F1906" s="2" t="s">
        <v>0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524</v>
      </c>
    </row>
    <row r="1907" spans="1:12" x14ac:dyDescent="0.4">
      <c r="A1907" s="1">
        <v>43954</v>
      </c>
      <c r="B1907" s="5"/>
      <c r="C1907" s="2" t="s">
        <v>100</v>
      </c>
      <c r="E1907">
        <v>25</v>
      </c>
      <c r="F1907" s="2" t="s">
        <v>0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54</v>
      </c>
      <c r="D1908">
        <v>0</v>
      </c>
      <c r="E1908">
        <v>97</v>
      </c>
      <c r="F1908" s="2" t="s">
        <v>0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148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0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108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0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153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0</v>
      </c>
      <c r="G1911">
        <v>18</v>
      </c>
      <c r="H1911">
        <v>0</v>
      </c>
      <c r="I1911">
        <v>0</v>
      </c>
      <c r="J1911">
        <v>839</v>
      </c>
      <c r="K1911">
        <v>50</v>
      </c>
      <c r="L1911" s="2" t="s">
        <v>521</v>
      </c>
    </row>
    <row r="1912" spans="1:12" x14ac:dyDescent="0.4">
      <c r="A1912" s="1">
        <v>43954</v>
      </c>
      <c r="B1912" s="5">
        <v>0</v>
      </c>
      <c r="C1912" s="2" t="s">
        <v>28</v>
      </c>
      <c r="D1912">
        <v>0</v>
      </c>
      <c r="E1912">
        <v>1097</v>
      </c>
      <c r="F1912" s="2" t="s">
        <v>0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509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26694</v>
      </c>
      <c r="E1913">
        <v>4949</v>
      </c>
      <c r="F1913" s="2" t="s">
        <v>0</v>
      </c>
      <c r="G1913">
        <v>238</v>
      </c>
      <c r="H1913">
        <v>17</v>
      </c>
      <c r="I1913">
        <v>16</v>
      </c>
      <c r="J1913">
        <v>660</v>
      </c>
      <c r="K1913">
        <v>253</v>
      </c>
      <c r="L1913" s="2" t="s">
        <v>504</v>
      </c>
    </row>
    <row r="1914" spans="1:12" x14ac:dyDescent="0.4">
      <c r="A1914" s="1">
        <v>43954</v>
      </c>
      <c r="B1914" s="5">
        <v>0.54166666666666663</v>
      </c>
      <c r="C1914" s="2" t="s">
        <v>30</v>
      </c>
      <c r="D1914">
        <v>0</v>
      </c>
      <c r="E1914">
        <v>122</v>
      </c>
      <c r="F1914" s="2" t="s">
        <v>0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508</v>
      </c>
    </row>
    <row r="1915" spans="1:12" x14ac:dyDescent="0.4">
      <c r="A1915" s="1">
        <v>43954</v>
      </c>
      <c r="B1915" s="5">
        <v>0</v>
      </c>
      <c r="C1915" s="2" t="s">
        <v>119</v>
      </c>
      <c r="D1915">
        <v>0</v>
      </c>
      <c r="E1915">
        <v>817</v>
      </c>
      <c r="F1915" s="2" t="s">
        <v>0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511</v>
      </c>
    </row>
    <row r="1916" spans="1:12" x14ac:dyDescent="0.4">
      <c r="A1916" s="1">
        <v>43954</v>
      </c>
      <c r="B1916" s="5">
        <v>0</v>
      </c>
      <c r="C1916" s="2" t="s">
        <v>40</v>
      </c>
      <c r="D1916">
        <v>0</v>
      </c>
      <c r="E1916">
        <v>198</v>
      </c>
      <c r="F1916" s="2" t="s">
        <v>0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506</v>
      </c>
    </row>
    <row r="1917" spans="1:12" x14ac:dyDescent="0.4">
      <c r="A1917" s="1">
        <v>43954</v>
      </c>
      <c r="B1917" s="5">
        <v>0</v>
      </c>
      <c r="C1917" s="2" t="s">
        <v>52</v>
      </c>
      <c r="D1917">
        <v>0</v>
      </c>
      <c r="E1917">
        <v>705</v>
      </c>
      <c r="F1917" s="2" t="s">
        <v>0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133</v>
      </c>
    </row>
    <row r="1918" spans="1:12" x14ac:dyDescent="0.4">
      <c r="A1918" s="1">
        <v>43954</v>
      </c>
      <c r="B1918" s="5">
        <v>0</v>
      </c>
      <c r="C1918" s="2" t="s">
        <v>31</v>
      </c>
      <c r="D1918">
        <v>0</v>
      </c>
      <c r="E1918">
        <v>691</v>
      </c>
      <c r="F1918" s="2" t="s">
        <v>0</v>
      </c>
      <c r="G1918">
        <v>26</v>
      </c>
      <c r="H1918">
        <v>2</v>
      </c>
      <c r="I1918">
        <v>2</v>
      </c>
      <c r="J1918">
        <v>0</v>
      </c>
      <c r="K1918">
        <v>80</v>
      </c>
      <c r="L1918" s="2" t="s">
        <v>415</v>
      </c>
    </row>
    <row r="1919" spans="1:12" x14ac:dyDescent="0.4">
      <c r="A1919" s="1">
        <v>43954</v>
      </c>
      <c r="B1919" s="5">
        <v>0</v>
      </c>
      <c r="C1919" s="2" t="s">
        <v>85</v>
      </c>
      <c r="D1919">
        <v>0</v>
      </c>
      <c r="E1919">
        <v>113</v>
      </c>
      <c r="F1919" s="2" t="s">
        <v>0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394</v>
      </c>
    </row>
    <row r="1920" spans="1:12" x14ac:dyDescent="0.4">
      <c r="A1920" s="1">
        <v>43954</v>
      </c>
      <c r="B1920" s="5"/>
      <c r="C1920" s="2" t="s">
        <v>95</v>
      </c>
      <c r="E1920">
        <v>79</v>
      </c>
      <c r="F1920" s="2" t="s">
        <v>0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35</v>
      </c>
      <c r="E1921">
        <v>791</v>
      </c>
      <c r="F1921" s="2" t="s">
        <v>0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132</v>
      </c>
      <c r="D1922">
        <v>0</v>
      </c>
      <c r="E1922">
        <v>75</v>
      </c>
      <c r="F1922" s="2" t="s">
        <v>0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510</v>
      </c>
    </row>
    <row r="1923" spans="1:12" x14ac:dyDescent="0.4">
      <c r="A1923" s="1">
        <v>43954</v>
      </c>
      <c r="B1923" s="5">
        <v>0</v>
      </c>
      <c r="C1923" s="2" t="s">
        <v>64</v>
      </c>
      <c r="D1923">
        <v>0</v>
      </c>
      <c r="E1923">
        <v>398</v>
      </c>
      <c r="F1923" s="2" t="s">
        <v>0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450</v>
      </c>
    </row>
    <row r="1924" spans="1:12" x14ac:dyDescent="0.4">
      <c r="A1924" s="1">
        <v>43954</v>
      </c>
      <c r="B1924" s="5">
        <v>6.9444444444444447E-4</v>
      </c>
      <c r="C1924" s="2" t="s">
        <v>41</v>
      </c>
      <c r="D1924">
        <v>0</v>
      </c>
      <c r="E1924">
        <v>304</v>
      </c>
      <c r="F1924" s="2" t="s">
        <v>0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512</v>
      </c>
    </row>
    <row r="1925" spans="1:12" x14ac:dyDescent="0.4">
      <c r="A1925" s="1">
        <v>43954</v>
      </c>
      <c r="B1925" s="5">
        <v>0</v>
      </c>
      <c r="C1925" s="2" t="s">
        <v>110</v>
      </c>
      <c r="D1925">
        <v>0</v>
      </c>
      <c r="E1925">
        <v>368</v>
      </c>
      <c r="F1925" s="2" t="s">
        <v>0</v>
      </c>
      <c r="G1925">
        <v>14</v>
      </c>
      <c r="H1925">
        <v>5</v>
      </c>
      <c r="I1925">
        <v>0</v>
      </c>
      <c r="J1925">
        <v>0</v>
      </c>
      <c r="K1925">
        <v>17</v>
      </c>
      <c r="L1925" s="2" t="s">
        <v>121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0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505</v>
      </c>
    </row>
    <row r="1927" spans="1:12" x14ac:dyDescent="0.4">
      <c r="A1927" s="1">
        <v>43954</v>
      </c>
      <c r="B1927" s="5">
        <v>0.54166666666666663</v>
      </c>
      <c r="C1927" s="2" t="s">
        <v>91</v>
      </c>
      <c r="D1927">
        <v>0</v>
      </c>
      <c r="E1927">
        <v>90</v>
      </c>
      <c r="F1927" s="2" t="s">
        <v>0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198</v>
      </c>
    </row>
    <row r="1928" spans="1:12" x14ac:dyDescent="0.4">
      <c r="A1928" s="1">
        <v>43954</v>
      </c>
      <c r="B1928" s="5">
        <v>0</v>
      </c>
      <c r="C1928" s="2" t="s">
        <v>19</v>
      </c>
      <c r="D1928">
        <v>0</v>
      </c>
      <c r="E1928">
        <v>5324</v>
      </c>
      <c r="F1928" s="2" t="s">
        <v>0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167</v>
      </c>
    </row>
    <row r="1929" spans="1:12" x14ac:dyDescent="0.4">
      <c r="A1929" s="1">
        <v>43954</v>
      </c>
      <c r="B1929" s="5">
        <v>0.625</v>
      </c>
      <c r="C1929" s="2" t="s">
        <v>21</v>
      </c>
      <c r="D1929">
        <v>0</v>
      </c>
      <c r="E1929">
        <v>1882</v>
      </c>
      <c r="F1929" s="2" t="s">
        <v>0</v>
      </c>
      <c r="G1929">
        <v>54</v>
      </c>
      <c r="H1929">
        <v>10</v>
      </c>
      <c r="I1929">
        <v>9</v>
      </c>
      <c r="J1929">
        <v>241</v>
      </c>
      <c r="K1929">
        <v>140</v>
      </c>
      <c r="L1929" s="2" t="s">
        <v>527</v>
      </c>
    </row>
    <row r="1930" spans="1:12" x14ac:dyDescent="0.4">
      <c r="A1930" s="1">
        <v>43954</v>
      </c>
      <c r="B1930" s="5">
        <v>0.33333333333333331</v>
      </c>
      <c r="C1930" s="2" t="s">
        <v>43</v>
      </c>
      <c r="D1930">
        <v>0</v>
      </c>
      <c r="E1930">
        <v>189</v>
      </c>
      <c r="F1930" s="2" t="s">
        <v>0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449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3493</v>
      </c>
      <c r="F1931" s="2" t="s">
        <v>0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196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0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528</v>
      </c>
    </row>
    <row r="1933" spans="1:12" x14ac:dyDescent="0.4">
      <c r="A1933" s="1">
        <v>43954</v>
      </c>
      <c r="B1933" s="5"/>
      <c r="C1933" s="2" t="s">
        <v>231</v>
      </c>
      <c r="E1933">
        <v>29828</v>
      </c>
      <c r="F1933" s="2" t="s">
        <v>0</v>
      </c>
      <c r="G1933">
        <v>905</v>
      </c>
      <c r="K1933">
        <v>1784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23</v>
      </c>
      <c r="D1934">
        <v>0</v>
      </c>
      <c r="E1934">
        <v>1133</v>
      </c>
      <c r="F1934" s="2" t="s">
        <v>0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524</v>
      </c>
    </row>
    <row r="1935" spans="1:12" x14ac:dyDescent="0.4">
      <c r="A1935" s="1">
        <v>43955</v>
      </c>
      <c r="B1935" s="5">
        <v>0.33333333333333331</v>
      </c>
      <c r="C1935" s="2" t="s">
        <v>100</v>
      </c>
      <c r="D1935">
        <v>0</v>
      </c>
      <c r="E1935">
        <v>25</v>
      </c>
      <c r="F1935" s="2" t="s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158</v>
      </c>
    </row>
    <row r="1936" spans="1:12" x14ac:dyDescent="0.4">
      <c r="A1936" s="1">
        <v>43955</v>
      </c>
      <c r="B1936" s="5">
        <v>0.33333333333333331</v>
      </c>
      <c r="C1936" s="2" t="s">
        <v>54</v>
      </c>
      <c r="D1936">
        <v>0</v>
      </c>
      <c r="E1936">
        <v>97</v>
      </c>
      <c r="F1936" s="2" t="s">
        <v>0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148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0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108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0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153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0</v>
      </c>
      <c r="G1939">
        <v>16</v>
      </c>
      <c r="H1939">
        <v>0</v>
      </c>
      <c r="I1939">
        <v>0</v>
      </c>
      <c r="J1939">
        <v>840</v>
      </c>
      <c r="K1939">
        <v>50</v>
      </c>
      <c r="L1939" s="2" t="s">
        <v>521</v>
      </c>
    </row>
    <row r="1940" spans="1:12" x14ac:dyDescent="0.4">
      <c r="A1940" s="1">
        <v>43955</v>
      </c>
      <c r="B1940" s="5">
        <v>0</v>
      </c>
      <c r="C1940" s="2" t="s">
        <v>28</v>
      </c>
      <c r="D1940">
        <v>0</v>
      </c>
      <c r="E1940">
        <v>1102</v>
      </c>
      <c r="F1940" s="2" t="s">
        <v>0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509</v>
      </c>
    </row>
    <row r="1941" spans="1:12" x14ac:dyDescent="0.4">
      <c r="A1941" s="1">
        <v>43955</v>
      </c>
      <c r="B1941" s="5">
        <v>0.5</v>
      </c>
      <c r="C1941" s="2" t="s">
        <v>8</v>
      </c>
      <c r="D1941">
        <v>0</v>
      </c>
      <c r="E1941">
        <v>4950</v>
      </c>
      <c r="F1941" s="2" t="s">
        <v>0</v>
      </c>
      <c r="G1941">
        <v>236</v>
      </c>
      <c r="H1941">
        <v>17</v>
      </c>
      <c r="I1941">
        <v>16</v>
      </c>
      <c r="J1941">
        <v>661</v>
      </c>
      <c r="K1941">
        <v>255</v>
      </c>
      <c r="L1941" s="2" t="s">
        <v>504</v>
      </c>
    </row>
    <row r="1942" spans="1:12" x14ac:dyDescent="0.4">
      <c r="A1942" s="1">
        <v>43955</v>
      </c>
      <c r="B1942" s="5">
        <v>0.54166666666666663</v>
      </c>
      <c r="C1942" s="2" t="s">
        <v>30</v>
      </c>
      <c r="D1942">
        <v>0</v>
      </c>
      <c r="E1942">
        <v>122</v>
      </c>
      <c r="F1942" s="2" t="s">
        <v>0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508</v>
      </c>
    </row>
    <row r="1943" spans="1:12" x14ac:dyDescent="0.4">
      <c r="A1943" s="1">
        <v>43955</v>
      </c>
      <c r="B1943" s="5"/>
      <c r="C1943" s="2" t="s">
        <v>119</v>
      </c>
      <c r="E1943">
        <v>818</v>
      </c>
      <c r="F1943" s="2" t="s">
        <v>0</v>
      </c>
      <c r="G1943">
        <v>17</v>
      </c>
      <c r="K1943">
        <v>45</v>
      </c>
      <c r="L1943" s="2" t="s">
        <v>0</v>
      </c>
    </row>
    <row r="1944" spans="1:12" x14ac:dyDescent="0.4">
      <c r="A1944" s="1">
        <v>43955</v>
      </c>
      <c r="B1944" s="5">
        <v>0</v>
      </c>
      <c r="C1944" s="2" t="s">
        <v>40</v>
      </c>
      <c r="D1944">
        <v>0</v>
      </c>
      <c r="E1944">
        <v>198</v>
      </c>
      <c r="F1944" s="2" t="s">
        <v>0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506</v>
      </c>
    </row>
    <row r="1945" spans="1:12" x14ac:dyDescent="0.4">
      <c r="A1945" s="1">
        <v>43955</v>
      </c>
      <c r="B1945" s="5">
        <v>0</v>
      </c>
      <c r="C1945" s="2" t="s">
        <v>52</v>
      </c>
      <c r="D1945">
        <v>0</v>
      </c>
      <c r="E1945">
        <v>705</v>
      </c>
      <c r="F1945" s="2" t="s">
        <v>0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133</v>
      </c>
    </row>
    <row r="1946" spans="1:12" x14ac:dyDescent="0.4">
      <c r="A1946" s="1">
        <v>43955</v>
      </c>
      <c r="B1946" s="5">
        <v>0</v>
      </c>
      <c r="C1946" s="2" t="s">
        <v>31</v>
      </c>
      <c r="D1946">
        <v>0</v>
      </c>
      <c r="E1946">
        <v>693</v>
      </c>
      <c r="F1946" s="2" t="s">
        <v>0</v>
      </c>
      <c r="G1946">
        <v>25</v>
      </c>
      <c r="H1946">
        <v>3</v>
      </c>
      <c r="I1946">
        <v>3</v>
      </c>
      <c r="J1946">
        <v>0</v>
      </c>
      <c r="K1946">
        <v>80</v>
      </c>
      <c r="L1946" s="2" t="s">
        <v>415</v>
      </c>
    </row>
    <row r="1947" spans="1:12" x14ac:dyDescent="0.4">
      <c r="A1947" s="1">
        <v>43955</v>
      </c>
      <c r="B1947" s="5"/>
      <c r="C1947" s="2" t="s">
        <v>85</v>
      </c>
      <c r="E1947">
        <v>113</v>
      </c>
      <c r="F1947" s="2" t="s">
        <v>0</v>
      </c>
      <c r="G1947">
        <v>1</v>
      </c>
      <c r="K1947">
        <v>3</v>
      </c>
      <c r="L1947" s="2" t="s">
        <v>0</v>
      </c>
    </row>
    <row r="1948" spans="1:12" x14ac:dyDescent="0.4">
      <c r="A1948" s="1">
        <v>43955</v>
      </c>
      <c r="B1948" s="5">
        <v>0.625</v>
      </c>
      <c r="C1948" s="2" t="s">
        <v>95</v>
      </c>
      <c r="D1948">
        <v>0</v>
      </c>
      <c r="E1948">
        <v>79</v>
      </c>
      <c r="F1948" s="2" t="s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147</v>
      </c>
    </row>
    <row r="1949" spans="1:12" x14ac:dyDescent="0.4">
      <c r="A1949" s="1">
        <v>43955</v>
      </c>
      <c r="B1949" s="5">
        <v>0</v>
      </c>
      <c r="C1949" s="2" t="s">
        <v>35</v>
      </c>
      <c r="D1949">
        <v>0</v>
      </c>
      <c r="E1949">
        <v>793</v>
      </c>
      <c r="F1949" s="2" t="s">
        <v>0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90</v>
      </c>
    </row>
    <row r="1950" spans="1:12" x14ac:dyDescent="0.4">
      <c r="A1950" s="1">
        <v>43955</v>
      </c>
      <c r="B1950" s="5">
        <v>0.39583333333333331</v>
      </c>
      <c r="C1950" s="2" t="s">
        <v>132</v>
      </c>
      <c r="D1950">
        <v>0</v>
      </c>
      <c r="E1950">
        <v>75</v>
      </c>
      <c r="F1950" s="2" t="s">
        <v>0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510</v>
      </c>
    </row>
    <row r="1951" spans="1:12" x14ac:dyDescent="0.4">
      <c r="A1951" s="1">
        <v>43955</v>
      </c>
      <c r="B1951" s="5">
        <v>0</v>
      </c>
      <c r="C1951" s="2" t="s">
        <v>64</v>
      </c>
      <c r="D1951">
        <v>0</v>
      </c>
      <c r="E1951">
        <v>400</v>
      </c>
      <c r="F1951" s="2" t="s">
        <v>0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450</v>
      </c>
    </row>
    <row r="1952" spans="1:12" x14ac:dyDescent="0.4">
      <c r="A1952" s="1">
        <v>43955</v>
      </c>
      <c r="B1952" s="5">
        <v>0.41666666666666669</v>
      </c>
      <c r="C1952" s="2" t="s">
        <v>41</v>
      </c>
      <c r="D1952">
        <v>0</v>
      </c>
      <c r="E1952">
        <v>305</v>
      </c>
      <c r="F1952" s="2" t="s">
        <v>0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512</v>
      </c>
    </row>
    <row r="1953" spans="1:12" x14ac:dyDescent="0.4">
      <c r="A1953" s="1">
        <v>43955</v>
      </c>
      <c r="B1953" s="5">
        <v>0</v>
      </c>
      <c r="C1953" s="2" t="s">
        <v>110</v>
      </c>
      <c r="D1953">
        <v>0</v>
      </c>
      <c r="E1953">
        <v>372</v>
      </c>
      <c r="F1953" s="2" t="s">
        <v>0</v>
      </c>
      <c r="G1953">
        <v>14</v>
      </c>
      <c r="H1953">
        <v>5</v>
      </c>
      <c r="I1953">
        <v>0</v>
      </c>
      <c r="J1953">
        <v>0</v>
      </c>
      <c r="K1953">
        <v>17</v>
      </c>
      <c r="L1953" s="2" t="s">
        <v>121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0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505</v>
      </c>
    </row>
    <row r="1955" spans="1:12" x14ac:dyDescent="0.4">
      <c r="A1955" s="1">
        <v>43955</v>
      </c>
      <c r="B1955" s="5">
        <v>0.58333333333333337</v>
      </c>
      <c r="C1955" s="2" t="s">
        <v>91</v>
      </c>
      <c r="D1955">
        <v>0</v>
      </c>
      <c r="E1955">
        <v>91</v>
      </c>
      <c r="F1955" s="2" t="s">
        <v>0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198</v>
      </c>
    </row>
    <row r="1956" spans="1:12" x14ac:dyDescent="0.4">
      <c r="A1956" s="1">
        <v>43955</v>
      </c>
      <c r="B1956" s="5"/>
      <c r="C1956" s="2" t="s">
        <v>19</v>
      </c>
      <c r="E1956">
        <v>5325</v>
      </c>
      <c r="F1956" s="2" t="s">
        <v>0</v>
      </c>
      <c r="G1956">
        <v>122</v>
      </c>
      <c r="K1956">
        <v>385</v>
      </c>
      <c r="L1956" s="2" t="s">
        <v>0</v>
      </c>
    </row>
    <row r="1957" spans="1:12" x14ac:dyDescent="0.4">
      <c r="A1957" s="1">
        <v>43955</v>
      </c>
      <c r="B1957" s="5">
        <v>0.625</v>
      </c>
      <c r="C1957" s="2" t="s">
        <v>21</v>
      </c>
      <c r="D1957">
        <v>0</v>
      </c>
      <c r="E1957">
        <v>1882</v>
      </c>
      <c r="F1957" s="2" t="s">
        <v>0</v>
      </c>
      <c r="G1957">
        <v>53</v>
      </c>
      <c r="H1957">
        <v>10</v>
      </c>
      <c r="I1957">
        <v>8</v>
      </c>
      <c r="J1957">
        <v>241</v>
      </c>
      <c r="K1957">
        <v>141</v>
      </c>
      <c r="L1957" s="2" t="s">
        <v>529</v>
      </c>
    </row>
    <row r="1958" spans="1:12" x14ac:dyDescent="0.4">
      <c r="A1958" s="1">
        <v>43955</v>
      </c>
      <c r="B1958" s="5">
        <v>0.33333333333333331</v>
      </c>
      <c r="C1958" s="2" t="s">
        <v>43</v>
      </c>
      <c r="D1958">
        <v>0</v>
      </c>
      <c r="E1958">
        <v>190</v>
      </c>
      <c r="F1958" s="2" t="s">
        <v>0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449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3495</v>
      </c>
      <c r="F1959" s="2" t="s">
        <v>0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196</v>
      </c>
    </row>
    <row r="1960" spans="1:12" x14ac:dyDescent="0.4">
      <c r="A1960" s="1">
        <v>43955</v>
      </c>
      <c r="B1960" s="5"/>
      <c r="C1960" s="2" t="s">
        <v>10</v>
      </c>
      <c r="E1960">
        <v>82</v>
      </c>
      <c r="F1960" s="2" t="s">
        <v>0</v>
      </c>
      <c r="G1960">
        <v>1</v>
      </c>
      <c r="K1960">
        <v>1</v>
      </c>
      <c r="L1960" s="2" t="s">
        <v>0</v>
      </c>
    </row>
    <row r="1961" spans="1:12" x14ac:dyDescent="0.4">
      <c r="A1961" s="1">
        <v>43955</v>
      </c>
      <c r="B1961" s="5"/>
      <c r="C1961" s="2" t="s">
        <v>231</v>
      </c>
      <c r="E1961">
        <v>29865</v>
      </c>
      <c r="F1961" s="2" t="s">
        <v>0</v>
      </c>
      <c r="G1961">
        <v>885</v>
      </c>
      <c r="K1961">
        <v>1792</v>
      </c>
      <c r="L1961" s="2" t="s">
        <v>0</v>
      </c>
    </row>
    <row r="1962" spans="1:12" x14ac:dyDescent="0.4">
      <c r="A1962" s="1"/>
      <c r="B1962" s="5"/>
      <c r="C1962" s="2" t="s">
        <v>0</v>
      </c>
      <c r="F1962" s="2" t="s">
        <v>0</v>
      </c>
      <c r="L1962" s="2" t="s">
        <v>0</v>
      </c>
    </row>
    <row r="1963" spans="1:12" x14ac:dyDescent="0.4">
      <c r="A1963" s="1"/>
      <c r="B1963" s="5"/>
      <c r="C1963" s="2" t="s">
        <v>0</v>
      </c>
      <c r="F1963" s="2" t="s">
        <v>0</v>
      </c>
      <c r="L1963" s="2" t="s">
        <v>0</v>
      </c>
    </row>
    <row r="1964" spans="1:12" x14ac:dyDescent="0.4">
      <c r="A1964" s="1"/>
      <c r="B1964" s="5"/>
      <c r="C1964" s="2" t="s">
        <v>0</v>
      </c>
      <c r="F1964" s="2" t="s">
        <v>0</v>
      </c>
      <c r="L1964" s="2" t="s">
        <v>0</v>
      </c>
    </row>
    <row r="1965" spans="1:12" x14ac:dyDescent="0.4">
      <c r="A1965" s="1"/>
      <c r="B1965" s="5"/>
      <c r="C1965" s="2" t="s">
        <v>0</v>
      </c>
      <c r="F1965" s="2" t="s">
        <v>0</v>
      </c>
      <c r="L1965" s="2" t="s">
        <v>0</v>
      </c>
    </row>
    <row r="1966" spans="1:12" x14ac:dyDescent="0.4">
      <c r="A1966" s="1"/>
      <c r="B1966" s="5"/>
      <c r="C1966" s="2" t="s">
        <v>0</v>
      </c>
      <c r="F1966" s="2" t="s">
        <v>0</v>
      </c>
      <c r="L1966" s="2" t="s">
        <v>0</v>
      </c>
    </row>
    <row r="1967" spans="1:12" x14ac:dyDescent="0.4">
      <c r="A1967" s="1"/>
      <c r="B1967" s="5"/>
      <c r="C1967" s="2" t="s">
        <v>0</v>
      </c>
      <c r="F1967" s="2" t="s">
        <v>0</v>
      </c>
      <c r="L1967" s="2" t="s">
        <v>0</v>
      </c>
    </row>
    <row r="1968" spans="1:12" x14ac:dyDescent="0.4">
      <c r="A1968" s="1"/>
      <c r="B1968" s="5"/>
      <c r="C1968" s="2" t="s">
        <v>0</v>
      </c>
      <c r="F1968" s="2" t="s">
        <v>0</v>
      </c>
      <c r="L1968" s="2" t="s">
        <v>0</v>
      </c>
    </row>
    <row r="1969" spans="1:12" x14ac:dyDescent="0.4">
      <c r="A1969" s="1"/>
      <c r="B1969" s="5"/>
      <c r="C1969" s="2" t="s">
        <v>0</v>
      </c>
      <c r="F1969" s="2" t="s">
        <v>0</v>
      </c>
      <c r="L1969" s="2" t="s">
        <v>0</v>
      </c>
    </row>
    <row r="1970" spans="1:12" x14ac:dyDescent="0.4">
      <c r="A1970" s="1"/>
      <c r="B1970" s="5"/>
      <c r="C1970" s="2" t="s">
        <v>0</v>
      </c>
      <c r="F1970" s="2" t="s">
        <v>0</v>
      </c>
      <c r="L1970" s="2" t="s">
        <v>0</v>
      </c>
    </row>
    <row r="1971" spans="1:12" x14ac:dyDescent="0.4">
      <c r="A1971" s="1"/>
      <c r="B1971" s="5"/>
      <c r="C1971" s="2" t="s">
        <v>0</v>
      </c>
      <c r="F1971" s="2" t="s">
        <v>0</v>
      </c>
      <c r="L1971" s="2" t="s">
        <v>0</v>
      </c>
    </row>
    <row r="1972" spans="1:12" x14ac:dyDescent="0.4">
      <c r="A1972" s="1"/>
      <c r="B1972" s="5"/>
      <c r="C1972" s="2" t="s">
        <v>0</v>
      </c>
      <c r="F1972" s="2" t="s">
        <v>0</v>
      </c>
      <c r="L1972" s="2" t="s">
        <v>0</v>
      </c>
    </row>
    <row r="1973" spans="1:12" x14ac:dyDescent="0.4">
      <c r="A1973" s="1"/>
      <c r="B1973" s="5"/>
      <c r="C1973" s="2" t="s">
        <v>0</v>
      </c>
      <c r="F1973" s="2" t="s">
        <v>0</v>
      </c>
      <c r="L1973" s="2" t="s">
        <v>0</v>
      </c>
    </row>
    <row r="1974" spans="1:12" x14ac:dyDescent="0.4">
      <c r="A1974" s="1"/>
      <c r="B1974" s="5"/>
      <c r="C1974" s="2" t="s">
        <v>0</v>
      </c>
      <c r="F1974" s="2" t="s">
        <v>0</v>
      </c>
      <c r="L1974" s="2" t="s">
        <v>0</v>
      </c>
    </row>
    <row r="1975" spans="1:12" x14ac:dyDescent="0.4">
      <c r="A1975" s="1"/>
      <c r="B1975" s="5"/>
      <c r="C1975" s="2" t="s">
        <v>0</v>
      </c>
      <c r="F1975" s="2" t="s">
        <v>0</v>
      </c>
      <c r="L1975" s="2" t="s">
        <v>0</v>
      </c>
    </row>
    <row r="1976" spans="1:12" x14ac:dyDescent="0.4">
      <c r="A1976" s="1"/>
      <c r="B1976" s="5"/>
      <c r="C1976" s="2" t="s">
        <v>0</v>
      </c>
      <c r="F1976" s="2" t="s">
        <v>0</v>
      </c>
      <c r="L1976" s="2" t="s">
        <v>0</v>
      </c>
    </row>
    <row r="1977" spans="1:12" x14ac:dyDescent="0.4">
      <c r="A1977" s="1"/>
      <c r="B1977" s="5"/>
      <c r="C1977" s="2" t="s">
        <v>0</v>
      </c>
      <c r="F1977" s="2" t="s">
        <v>0</v>
      </c>
      <c r="L1977" s="2" t="s">
        <v>0</v>
      </c>
    </row>
    <row r="1978" spans="1:12" x14ac:dyDescent="0.4">
      <c r="A1978" s="1"/>
      <c r="B1978" s="5"/>
      <c r="C1978" s="2" t="s">
        <v>0</v>
      </c>
      <c r="F1978" s="2" t="s">
        <v>0</v>
      </c>
      <c r="L1978" s="2" t="s">
        <v>0</v>
      </c>
    </row>
    <row r="1979" spans="1:12" x14ac:dyDescent="0.4">
      <c r="A1979" s="1"/>
      <c r="B1979" s="5"/>
      <c r="C1979" s="2" t="s">
        <v>0</v>
      </c>
      <c r="F1979" s="2" t="s">
        <v>0</v>
      </c>
      <c r="L1979" s="2" t="s">
        <v>0</v>
      </c>
    </row>
    <row r="1980" spans="1:12" x14ac:dyDescent="0.4">
      <c r="A1980" s="1"/>
      <c r="B1980" s="5"/>
      <c r="C1980" s="2" t="s">
        <v>0</v>
      </c>
      <c r="F1980" s="2" t="s">
        <v>0</v>
      </c>
      <c r="L1980" s="2" t="s">
        <v>0</v>
      </c>
    </row>
    <row r="1981" spans="1:12" x14ac:dyDescent="0.4">
      <c r="A1981" s="1"/>
      <c r="B1981" s="5"/>
      <c r="C1981" s="2" t="s">
        <v>0</v>
      </c>
      <c r="F1981" s="2" t="s">
        <v>0</v>
      </c>
      <c r="L1981" s="2" t="s">
        <v>0</v>
      </c>
    </row>
    <row r="1982" spans="1:12" x14ac:dyDescent="0.4">
      <c r="A1982" s="1"/>
      <c r="B1982" s="5"/>
      <c r="C1982" s="2" t="s">
        <v>0</v>
      </c>
      <c r="F1982" s="2" t="s">
        <v>0</v>
      </c>
      <c r="L1982" s="2" t="s">
        <v>0</v>
      </c>
    </row>
    <row r="1983" spans="1:12" x14ac:dyDescent="0.4">
      <c r="A1983" s="1"/>
      <c r="B1983" s="5"/>
      <c r="C1983" s="2" t="s">
        <v>0</v>
      </c>
      <c r="F1983" s="2" t="s">
        <v>0</v>
      </c>
      <c r="L1983" s="2" t="s">
        <v>0</v>
      </c>
    </row>
    <row r="1984" spans="1:12" x14ac:dyDescent="0.4">
      <c r="A1984" s="1"/>
      <c r="B1984" s="5"/>
      <c r="C1984" s="2" t="s">
        <v>0</v>
      </c>
      <c r="F1984" s="2" t="s">
        <v>0</v>
      </c>
      <c r="L1984" s="2" t="s">
        <v>0</v>
      </c>
    </row>
    <row r="1985" spans="1:12" x14ac:dyDescent="0.4">
      <c r="A1985" s="1"/>
      <c r="B1985" s="5"/>
      <c r="C1985" s="2" t="s">
        <v>0</v>
      </c>
      <c r="F1985" s="2" t="s">
        <v>0</v>
      </c>
      <c r="L1985" s="2" t="s">
        <v>0</v>
      </c>
    </row>
    <row r="1986" spans="1:12" x14ac:dyDescent="0.4">
      <c r="A1986" s="1"/>
      <c r="B1986" s="5"/>
      <c r="C1986" s="2" t="s">
        <v>0</v>
      </c>
      <c r="F1986" s="2" t="s">
        <v>0</v>
      </c>
      <c r="L1986" s="2" t="s">
        <v>0</v>
      </c>
    </row>
    <row r="1987" spans="1:12" x14ac:dyDescent="0.4">
      <c r="A1987" s="1"/>
      <c r="B1987" s="5"/>
      <c r="C1987" s="2" t="s">
        <v>0</v>
      </c>
      <c r="F1987" s="2" t="s">
        <v>0</v>
      </c>
      <c r="L1987" s="2" t="s">
        <v>0</v>
      </c>
    </row>
    <row r="1988" spans="1:12" x14ac:dyDescent="0.4">
      <c r="A1988" s="1"/>
      <c r="B1988" s="5"/>
      <c r="C1988" s="2" t="s">
        <v>0</v>
      </c>
      <c r="F1988" s="2" t="s">
        <v>0</v>
      </c>
      <c r="L1988" s="2" t="s">
        <v>0</v>
      </c>
    </row>
    <row r="1989" spans="1:12" x14ac:dyDescent="0.4">
      <c r="A1989" s="1"/>
      <c r="B1989" s="5"/>
      <c r="C1989" s="2" t="s">
        <v>0</v>
      </c>
      <c r="F1989" s="2" t="s">
        <v>0</v>
      </c>
      <c r="L1989" s="2" t="s">
        <v>0</v>
      </c>
    </row>
    <row r="1990" spans="1:12" x14ac:dyDescent="0.4">
      <c r="A1990" s="1"/>
      <c r="B1990" s="5"/>
      <c r="C1990" s="2" t="s">
        <v>0</v>
      </c>
      <c r="F1990" s="2" t="s">
        <v>0</v>
      </c>
      <c r="L1990" s="2" t="s">
        <v>0</v>
      </c>
    </row>
    <row r="1991" spans="1:12" x14ac:dyDescent="0.4">
      <c r="A1991" s="1"/>
      <c r="B1991" s="5"/>
      <c r="C1991" s="2" t="s">
        <v>0</v>
      </c>
      <c r="F1991" s="2" t="s">
        <v>0</v>
      </c>
      <c r="L1991" s="2" t="s">
        <v>0</v>
      </c>
    </row>
    <row r="1992" spans="1:12" x14ac:dyDescent="0.4">
      <c r="A1992" s="1"/>
      <c r="B1992" s="5"/>
      <c r="C1992" s="2" t="s">
        <v>0</v>
      </c>
      <c r="F1992" s="2" t="s">
        <v>0</v>
      </c>
      <c r="L1992" s="2" t="s">
        <v>0</v>
      </c>
    </row>
    <row r="1993" spans="1:12" x14ac:dyDescent="0.4">
      <c r="A1993" s="1"/>
      <c r="B1993" s="5"/>
      <c r="C1993" s="2" t="s">
        <v>0</v>
      </c>
      <c r="F1993" s="2" t="s">
        <v>0</v>
      </c>
      <c r="L1993" s="2" t="s">
        <v>0</v>
      </c>
    </row>
    <row r="1994" spans="1:12" x14ac:dyDescent="0.4">
      <c r="A1994" s="1"/>
      <c r="B1994" s="5"/>
      <c r="C1994" s="2" t="s">
        <v>0</v>
      </c>
      <c r="F1994" s="2" t="s">
        <v>0</v>
      </c>
      <c r="L1994" s="2" t="s">
        <v>0</v>
      </c>
    </row>
    <row r="1995" spans="1:12" x14ac:dyDescent="0.4">
      <c r="A1995" s="1"/>
      <c r="B1995" s="5"/>
      <c r="C1995" s="2" t="s">
        <v>0</v>
      </c>
      <c r="F1995" s="2" t="s">
        <v>0</v>
      </c>
      <c r="L1995" s="2" t="s">
        <v>0</v>
      </c>
    </row>
    <row r="1996" spans="1:12" x14ac:dyDescent="0.4">
      <c r="A1996" s="1"/>
      <c r="B1996" s="5"/>
      <c r="C1996" s="2" t="s">
        <v>0</v>
      </c>
      <c r="F1996" s="2" t="s">
        <v>0</v>
      </c>
      <c r="L1996" s="2" t="s">
        <v>0</v>
      </c>
    </row>
    <row r="1997" spans="1:12" x14ac:dyDescent="0.4">
      <c r="A1997" s="1"/>
      <c r="B1997" s="5"/>
      <c r="C1997" s="2" t="s">
        <v>0</v>
      </c>
      <c r="F1997" s="2" t="s">
        <v>0</v>
      </c>
      <c r="L1997" s="2" t="s">
        <v>0</v>
      </c>
    </row>
    <row r="1998" spans="1:12" x14ac:dyDescent="0.4">
      <c r="A1998" s="1"/>
      <c r="B1998" s="5"/>
      <c r="C1998" s="2" t="s">
        <v>0</v>
      </c>
      <c r="F1998" s="2" t="s">
        <v>0</v>
      </c>
      <c r="L1998" s="2" t="s">
        <v>0</v>
      </c>
    </row>
    <row r="1999" spans="1:12" x14ac:dyDescent="0.4">
      <c r="A1999" s="1"/>
      <c r="B1999" s="5"/>
      <c r="C1999" s="2" t="s">
        <v>0</v>
      </c>
      <c r="F1999" s="2" t="s">
        <v>0</v>
      </c>
      <c r="L1999" s="2" t="s">
        <v>0</v>
      </c>
    </row>
    <row r="2000" spans="1:12" x14ac:dyDescent="0.4">
      <c r="A2000" s="1"/>
      <c r="B2000" s="5"/>
      <c r="C2000" s="2" t="s">
        <v>0</v>
      </c>
      <c r="F2000" s="2" t="s">
        <v>0</v>
      </c>
      <c r="L2000" s="2" t="s">
        <v>0</v>
      </c>
    </row>
    <row r="2001" spans="1:12" x14ac:dyDescent="0.4">
      <c r="A2001" s="1"/>
      <c r="B2001" s="5"/>
      <c r="C2001" s="2" t="s">
        <v>0</v>
      </c>
      <c r="F2001" s="2" t="s">
        <v>0</v>
      </c>
      <c r="L2001" s="2" t="s">
        <v>0</v>
      </c>
    </row>
    <row r="2002" spans="1:12" x14ac:dyDescent="0.4">
      <c r="A2002" s="1"/>
      <c r="B2002" s="5"/>
      <c r="C2002" s="2" t="s">
        <v>0</v>
      </c>
      <c r="F2002" s="2" t="s">
        <v>0</v>
      </c>
      <c r="L2002" s="2" t="s">
        <v>0</v>
      </c>
    </row>
    <row r="2003" spans="1:12" x14ac:dyDescent="0.4">
      <c r="A2003" s="1"/>
      <c r="B2003" s="5"/>
      <c r="C2003" s="2" t="s">
        <v>0</v>
      </c>
      <c r="F2003" s="2" t="s">
        <v>0</v>
      </c>
      <c r="L2003" s="2" t="s">
        <v>0</v>
      </c>
    </row>
    <row r="2004" spans="1:12" x14ac:dyDescent="0.4">
      <c r="A2004" s="1"/>
      <c r="B2004" s="5"/>
      <c r="C2004" s="2" t="s">
        <v>0</v>
      </c>
      <c r="F2004" s="2" t="s">
        <v>0</v>
      </c>
      <c r="L2004" s="2" t="s">
        <v>0</v>
      </c>
    </row>
    <row r="2005" spans="1:12" x14ac:dyDescent="0.4">
      <c r="A2005" s="1"/>
      <c r="B2005" s="5"/>
      <c r="C2005" s="2" t="s">
        <v>0</v>
      </c>
      <c r="F2005" s="2" t="s">
        <v>0</v>
      </c>
      <c r="L2005" s="2" t="s">
        <v>0</v>
      </c>
    </row>
    <row r="2006" spans="1:12" x14ac:dyDescent="0.4">
      <c r="A2006" s="1"/>
      <c r="B2006" s="5"/>
      <c r="C2006" s="2" t="s">
        <v>0</v>
      </c>
      <c r="F2006" s="2" t="s">
        <v>0</v>
      </c>
      <c r="L2006" s="2" t="s">
        <v>0</v>
      </c>
    </row>
    <row r="2007" spans="1:12" x14ac:dyDescent="0.4">
      <c r="A2007" s="1"/>
      <c r="B2007" s="5"/>
      <c r="C2007" s="2" t="s">
        <v>0</v>
      </c>
      <c r="F2007" s="2" t="s">
        <v>0</v>
      </c>
      <c r="L2007" s="2" t="s">
        <v>0</v>
      </c>
    </row>
    <row r="2008" spans="1:12" x14ac:dyDescent="0.4">
      <c r="A2008" s="1"/>
      <c r="B2008" s="5"/>
      <c r="C2008" s="2" t="s">
        <v>0</v>
      </c>
      <c r="F2008" s="2" t="s">
        <v>0</v>
      </c>
      <c r="L2008" s="2" t="s">
        <v>0</v>
      </c>
    </row>
    <row r="2009" spans="1:12" x14ac:dyDescent="0.4">
      <c r="A2009" s="1"/>
      <c r="B2009" s="5"/>
      <c r="C2009" s="2" t="s">
        <v>0</v>
      </c>
      <c r="F2009" s="2" t="s">
        <v>0</v>
      </c>
      <c r="L2009" s="2" t="s">
        <v>0</v>
      </c>
    </row>
    <row r="2010" spans="1:12" x14ac:dyDescent="0.4">
      <c r="A2010" s="1"/>
      <c r="B2010" s="5"/>
      <c r="C2010" s="2" t="s">
        <v>0</v>
      </c>
      <c r="F2010" s="2" t="s">
        <v>0</v>
      </c>
      <c r="L2010" s="2" t="s">
        <v>0</v>
      </c>
    </row>
    <row r="2011" spans="1:12" x14ac:dyDescent="0.4">
      <c r="A2011" s="1"/>
      <c r="B2011" s="5"/>
      <c r="C2011" s="2" t="s">
        <v>0</v>
      </c>
      <c r="F2011" s="2" t="s">
        <v>0</v>
      </c>
      <c r="L2011" s="2" t="s">
        <v>0</v>
      </c>
    </row>
    <row r="2012" spans="1:12" x14ac:dyDescent="0.4">
      <c r="A2012" s="1"/>
      <c r="B2012" s="5"/>
      <c r="C2012" s="2" t="s">
        <v>0</v>
      </c>
      <c r="F2012" s="2" t="s">
        <v>0</v>
      </c>
      <c r="L2012" s="2" t="s">
        <v>0</v>
      </c>
    </row>
    <row r="2013" spans="1:12" x14ac:dyDescent="0.4">
      <c r="A2013" s="1"/>
      <c r="B2013" s="5"/>
      <c r="C2013" s="2" t="s">
        <v>0</v>
      </c>
      <c r="F2013" s="2" t="s">
        <v>0</v>
      </c>
      <c r="L2013" s="2" t="s">
        <v>0</v>
      </c>
    </row>
    <row r="2014" spans="1:12" x14ac:dyDescent="0.4">
      <c r="A2014" s="1"/>
      <c r="B2014" s="5"/>
      <c r="C2014" s="2" t="s">
        <v>0</v>
      </c>
      <c r="F2014" s="2" t="s">
        <v>0</v>
      </c>
      <c r="L2014" s="2" t="s">
        <v>0</v>
      </c>
    </row>
    <row r="2015" spans="1:12" x14ac:dyDescent="0.4">
      <c r="A2015" s="1"/>
      <c r="B2015" s="5"/>
      <c r="C2015" s="2" t="s">
        <v>0</v>
      </c>
      <c r="F2015" s="2" t="s">
        <v>0</v>
      </c>
      <c r="L2015" s="2" t="s">
        <v>0</v>
      </c>
    </row>
    <row r="2016" spans="1:12" x14ac:dyDescent="0.4">
      <c r="A2016" s="1"/>
      <c r="B2016" s="5"/>
      <c r="C2016" s="2" t="s">
        <v>0</v>
      </c>
      <c r="F2016" s="2" t="s">
        <v>0</v>
      </c>
      <c r="L2016" s="2" t="s">
        <v>0</v>
      </c>
    </row>
    <row r="2017" spans="1:12" x14ac:dyDescent="0.4">
      <c r="A2017" s="1"/>
      <c r="B2017" s="5"/>
      <c r="C2017" s="2" t="s">
        <v>0</v>
      </c>
      <c r="F2017" s="2" t="s">
        <v>0</v>
      </c>
      <c r="L2017" s="2" t="s">
        <v>0</v>
      </c>
    </row>
    <row r="2018" spans="1:12" x14ac:dyDescent="0.4">
      <c r="A2018" s="1"/>
      <c r="B2018" s="5"/>
      <c r="C2018" s="2" t="s">
        <v>0</v>
      </c>
      <c r="F2018" s="2" t="s">
        <v>0</v>
      </c>
      <c r="L2018" s="2" t="s">
        <v>0</v>
      </c>
    </row>
    <row r="2019" spans="1:12" x14ac:dyDescent="0.4">
      <c r="A2019" s="1"/>
      <c r="B2019" s="5"/>
      <c r="C2019" s="2" t="s">
        <v>0</v>
      </c>
      <c r="F2019" s="2" t="s">
        <v>0</v>
      </c>
      <c r="L2019" s="2" t="s">
        <v>0</v>
      </c>
    </row>
    <row r="2020" spans="1:12" x14ac:dyDescent="0.4">
      <c r="A2020" s="1"/>
      <c r="B2020" s="5"/>
      <c r="C2020" s="2" t="s">
        <v>0</v>
      </c>
      <c r="F2020" s="2" t="s">
        <v>0</v>
      </c>
      <c r="L2020" s="2" t="s">
        <v>0</v>
      </c>
    </row>
    <row r="2021" spans="1:12" x14ac:dyDescent="0.4">
      <c r="A2021" s="1"/>
      <c r="B2021" s="5"/>
      <c r="C2021" s="2" t="s">
        <v>0</v>
      </c>
      <c r="F2021" s="2" t="s">
        <v>0</v>
      </c>
      <c r="L2021" s="2" t="s">
        <v>0</v>
      </c>
    </row>
    <row r="2022" spans="1:12" x14ac:dyDescent="0.4">
      <c r="A2022" s="1"/>
      <c r="B2022" s="5"/>
      <c r="C2022" s="2" t="s">
        <v>0</v>
      </c>
      <c r="F2022" s="2" t="s">
        <v>0</v>
      </c>
      <c r="L2022" s="2" t="s">
        <v>0</v>
      </c>
    </row>
    <row r="2023" spans="1:12" x14ac:dyDescent="0.4">
      <c r="A2023" s="1"/>
      <c r="B2023" s="5"/>
      <c r="C2023" s="2" t="s">
        <v>0</v>
      </c>
      <c r="F2023" s="2" t="s">
        <v>0</v>
      </c>
      <c r="L2023" s="2" t="s">
        <v>0</v>
      </c>
    </row>
    <row r="2024" spans="1:12" x14ac:dyDescent="0.4">
      <c r="A2024" s="1"/>
      <c r="B2024" s="5"/>
      <c r="C2024" s="2" t="s">
        <v>0</v>
      </c>
      <c r="F2024" s="2" t="s">
        <v>0</v>
      </c>
      <c r="L2024" s="2" t="s">
        <v>0</v>
      </c>
    </row>
    <row r="2025" spans="1:12" x14ac:dyDescent="0.4">
      <c r="A2025" s="1"/>
      <c r="B2025" s="5"/>
      <c r="C2025" s="2" t="s">
        <v>0</v>
      </c>
      <c r="F2025" s="2" t="s">
        <v>0</v>
      </c>
      <c r="L2025" s="2" t="s">
        <v>0</v>
      </c>
    </row>
    <row r="2026" spans="1:12" x14ac:dyDescent="0.4">
      <c r="A2026" s="1"/>
      <c r="B2026" s="5"/>
      <c r="C2026" s="2" t="s">
        <v>0</v>
      </c>
      <c r="F2026" s="2" t="s">
        <v>0</v>
      </c>
      <c r="L2026" s="2" t="s">
        <v>0</v>
      </c>
    </row>
    <row r="2027" spans="1:12" x14ac:dyDescent="0.4">
      <c r="A2027" s="1"/>
      <c r="B2027" s="5"/>
      <c r="C2027" s="2" t="s">
        <v>0</v>
      </c>
      <c r="F2027" s="2" t="s">
        <v>0</v>
      </c>
      <c r="L2027" s="2" t="s">
        <v>0</v>
      </c>
    </row>
    <row r="2028" spans="1:12" x14ac:dyDescent="0.4">
      <c r="A2028" s="1"/>
      <c r="B2028" s="5"/>
      <c r="C2028" s="2" t="s">
        <v>0</v>
      </c>
      <c r="F2028" s="2" t="s">
        <v>0</v>
      </c>
      <c r="L2028" s="2" t="s">
        <v>0</v>
      </c>
    </row>
    <row r="2029" spans="1:12" x14ac:dyDescent="0.4">
      <c r="A2029" s="1"/>
      <c r="B2029" s="5"/>
      <c r="C2029" s="2" t="s">
        <v>0</v>
      </c>
      <c r="F2029" s="2" t="s">
        <v>0</v>
      </c>
      <c r="L2029" s="2" t="s">
        <v>0</v>
      </c>
    </row>
    <row r="2030" spans="1:12" x14ac:dyDescent="0.4">
      <c r="A2030" s="1"/>
      <c r="B2030" s="5"/>
      <c r="C2030" s="2" t="s">
        <v>0</v>
      </c>
      <c r="F2030" s="2" t="s">
        <v>0</v>
      </c>
      <c r="L2030" s="2" t="s">
        <v>0</v>
      </c>
    </row>
    <row r="2031" spans="1:12" x14ac:dyDescent="0.4">
      <c r="A2031" s="1"/>
      <c r="B2031" s="5"/>
      <c r="C2031" s="2" t="s">
        <v>0</v>
      </c>
      <c r="F2031" s="2" t="s">
        <v>0</v>
      </c>
      <c r="L2031" s="2" t="s">
        <v>0</v>
      </c>
    </row>
    <row r="2032" spans="1:12" x14ac:dyDescent="0.4">
      <c r="A2032" s="1"/>
      <c r="B2032" s="5"/>
      <c r="C2032" s="2" t="s">
        <v>0</v>
      </c>
      <c r="F2032" s="2" t="s">
        <v>0</v>
      </c>
      <c r="L2032" s="2" t="s">
        <v>0</v>
      </c>
    </row>
    <row r="2033" spans="1:12" x14ac:dyDescent="0.4">
      <c r="A2033" s="1"/>
      <c r="B2033" s="5"/>
      <c r="C2033" s="2" t="s">
        <v>0</v>
      </c>
      <c r="F2033" s="2" t="s">
        <v>0</v>
      </c>
      <c r="L2033" s="2" t="s">
        <v>0</v>
      </c>
    </row>
    <row r="2034" spans="1:12" x14ac:dyDescent="0.4">
      <c r="A2034" s="1"/>
      <c r="B2034" s="5"/>
      <c r="C2034" s="2" t="s">
        <v>0</v>
      </c>
      <c r="F2034" s="2" t="s">
        <v>0</v>
      </c>
      <c r="L2034" s="2" t="s">
        <v>0</v>
      </c>
    </row>
    <row r="2035" spans="1:12" x14ac:dyDescent="0.4">
      <c r="A2035" s="1"/>
      <c r="B2035" s="5"/>
      <c r="C2035" s="2" t="s">
        <v>0</v>
      </c>
      <c r="F2035" s="2" t="s">
        <v>0</v>
      </c>
      <c r="L2035" s="2" t="s">
        <v>0</v>
      </c>
    </row>
    <row r="2036" spans="1:12" x14ac:dyDescent="0.4">
      <c r="A2036" s="1"/>
      <c r="B2036" s="5"/>
      <c r="C2036" s="2" t="s">
        <v>0</v>
      </c>
      <c r="F2036" s="2" t="s">
        <v>0</v>
      </c>
      <c r="L2036" s="2" t="s">
        <v>0</v>
      </c>
    </row>
    <row r="2037" spans="1:12" x14ac:dyDescent="0.4">
      <c r="A2037" s="1"/>
      <c r="B2037" s="5"/>
      <c r="C2037" s="2" t="s">
        <v>0</v>
      </c>
      <c r="F2037" s="2" t="s">
        <v>0</v>
      </c>
      <c r="L2037" s="2" t="s">
        <v>0</v>
      </c>
    </row>
    <row r="2038" spans="1:12" x14ac:dyDescent="0.4">
      <c r="A2038" s="1"/>
      <c r="B2038" s="5"/>
      <c r="C2038" s="2" t="s">
        <v>0</v>
      </c>
      <c r="F2038" s="2" t="s">
        <v>0</v>
      </c>
      <c r="L2038" s="2" t="s">
        <v>0</v>
      </c>
    </row>
    <row r="2039" spans="1:12" x14ac:dyDescent="0.4">
      <c r="A2039" s="1"/>
      <c r="B2039" s="5"/>
      <c r="C2039" s="2" t="s">
        <v>0</v>
      </c>
      <c r="F2039" s="2" t="s">
        <v>0</v>
      </c>
      <c r="L2039" s="2" t="s">
        <v>0</v>
      </c>
    </row>
    <row r="2040" spans="1:12" x14ac:dyDescent="0.4">
      <c r="A2040" s="1"/>
      <c r="B2040" s="5"/>
      <c r="C2040" s="2" t="s">
        <v>0</v>
      </c>
      <c r="F2040" s="2" t="s">
        <v>0</v>
      </c>
      <c r="L2040" s="2" t="s">
        <v>0</v>
      </c>
    </row>
    <row r="2041" spans="1:12" x14ac:dyDescent="0.4">
      <c r="A2041" s="1"/>
      <c r="B2041" s="5"/>
      <c r="C2041" s="2" t="s">
        <v>0</v>
      </c>
      <c r="F2041" s="2" t="s">
        <v>0</v>
      </c>
      <c r="L2041" s="2" t="s">
        <v>0</v>
      </c>
    </row>
    <row r="2042" spans="1:12" x14ac:dyDescent="0.4">
      <c r="A2042" s="1"/>
      <c r="B2042" s="5"/>
      <c r="C2042" s="2" t="s">
        <v>0</v>
      </c>
      <c r="F2042" s="2" t="s">
        <v>0</v>
      </c>
      <c r="L2042" s="2" t="s">
        <v>0</v>
      </c>
    </row>
    <row r="2043" spans="1:12" x14ac:dyDescent="0.4">
      <c r="A2043" s="1"/>
      <c r="B2043" s="5"/>
      <c r="C2043" s="2" t="s">
        <v>0</v>
      </c>
      <c r="F2043" s="2" t="s">
        <v>0</v>
      </c>
      <c r="L2043" s="2" t="s">
        <v>0</v>
      </c>
    </row>
    <row r="2044" spans="1:12" x14ac:dyDescent="0.4">
      <c r="A2044" s="1"/>
      <c r="B2044" s="5"/>
      <c r="C2044" s="2" t="s">
        <v>0</v>
      </c>
      <c r="F2044" s="2" t="s">
        <v>0</v>
      </c>
      <c r="L2044" s="2" t="s">
        <v>0</v>
      </c>
    </row>
    <row r="2045" spans="1:12" x14ac:dyDescent="0.4">
      <c r="A2045" s="1"/>
      <c r="B2045" s="5"/>
      <c r="C2045" s="2" t="s">
        <v>0</v>
      </c>
      <c r="F2045" s="2" t="s">
        <v>0</v>
      </c>
      <c r="L2045" s="2" t="s">
        <v>0</v>
      </c>
    </row>
    <row r="2046" spans="1:12" x14ac:dyDescent="0.4">
      <c r="A2046" s="1"/>
      <c r="B2046" s="5"/>
      <c r="C2046" s="2" t="s">
        <v>0</v>
      </c>
      <c r="F2046" s="2" t="s">
        <v>0</v>
      </c>
      <c r="L2046" s="2" t="s">
        <v>0</v>
      </c>
    </row>
    <row r="2047" spans="1:12" x14ac:dyDescent="0.4">
      <c r="A2047" s="1"/>
      <c r="B2047" s="5"/>
      <c r="C2047" s="2" t="s">
        <v>0</v>
      </c>
      <c r="F2047" s="2" t="s">
        <v>0</v>
      </c>
      <c r="L2047" s="2" t="s">
        <v>0</v>
      </c>
    </row>
    <row r="2048" spans="1:12" x14ac:dyDescent="0.4">
      <c r="A2048" s="1"/>
      <c r="B2048" s="5"/>
      <c r="C2048" s="2" t="s">
        <v>0</v>
      </c>
      <c r="F2048" s="2" t="s">
        <v>0</v>
      </c>
      <c r="L2048" s="2" t="s">
        <v>0</v>
      </c>
    </row>
    <row r="2049" spans="1:12" x14ac:dyDescent="0.4">
      <c r="A2049" s="1"/>
      <c r="B2049" s="5"/>
      <c r="C2049" s="2" t="s">
        <v>0</v>
      </c>
      <c r="F2049" s="2" t="s">
        <v>0</v>
      </c>
      <c r="L2049" s="2" t="s">
        <v>0</v>
      </c>
    </row>
    <row r="2050" spans="1:12" x14ac:dyDescent="0.4">
      <c r="A2050" s="1"/>
      <c r="B2050" s="5"/>
      <c r="C2050" s="2" t="s">
        <v>0</v>
      </c>
      <c r="F2050" s="2" t="s">
        <v>0</v>
      </c>
      <c r="L2050" s="2" t="s">
        <v>0</v>
      </c>
    </row>
    <row r="2051" spans="1:12" x14ac:dyDescent="0.4">
      <c r="A2051" s="1"/>
      <c r="B2051" s="5"/>
      <c r="C2051" s="2" t="s">
        <v>0</v>
      </c>
      <c r="F2051" s="2" t="s">
        <v>0</v>
      </c>
      <c r="L2051" s="2" t="s">
        <v>0</v>
      </c>
    </row>
    <row r="2052" spans="1:12" x14ac:dyDescent="0.4">
      <c r="A2052" s="1"/>
      <c r="B2052" s="5"/>
      <c r="C2052" s="2" t="s">
        <v>0</v>
      </c>
      <c r="F2052" s="2" t="s">
        <v>0</v>
      </c>
      <c r="L2052" s="2" t="s">
        <v>0</v>
      </c>
    </row>
    <row r="2053" spans="1:12" x14ac:dyDescent="0.4">
      <c r="A2053" s="1"/>
      <c r="B2053" s="5"/>
      <c r="C2053" s="2" t="s">
        <v>0</v>
      </c>
      <c r="F2053" s="2" t="s">
        <v>0</v>
      </c>
      <c r="L2053" s="2" t="s">
        <v>0</v>
      </c>
    </row>
    <row r="2054" spans="1:12" x14ac:dyDescent="0.4">
      <c r="A2054" s="1"/>
      <c r="B2054" s="5"/>
      <c r="C2054" s="2" t="s">
        <v>0</v>
      </c>
      <c r="F2054" s="2" t="s">
        <v>0</v>
      </c>
      <c r="L2054" s="2" t="s">
        <v>0</v>
      </c>
    </row>
    <row r="2055" spans="1:12" x14ac:dyDescent="0.4">
      <c r="A2055" s="1"/>
      <c r="B2055" s="5"/>
      <c r="C2055" s="2" t="s">
        <v>0</v>
      </c>
      <c r="F2055" s="2" t="s">
        <v>0</v>
      </c>
      <c r="L2055" s="2" t="s">
        <v>0</v>
      </c>
    </row>
    <row r="2056" spans="1:12" x14ac:dyDescent="0.4">
      <c r="A2056" s="1"/>
      <c r="B2056" s="5"/>
      <c r="C2056" s="2" t="s">
        <v>0</v>
      </c>
      <c r="F2056" s="2" t="s">
        <v>0</v>
      </c>
      <c r="L2056" s="2" t="s">
        <v>0</v>
      </c>
    </row>
    <row r="2057" spans="1:12" x14ac:dyDescent="0.4">
      <c r="A2057" s="1"/>
      <c r="B2057" s="5"/>
      <c r="C2057" s="2" t="s">
        <v>0</v>
      </c>
      <c r="F2057" s="2" t="s">
        <v>0</v>
      </c>
      <c r="L2057" s="2" t="s">
        <v>0</v>
      </c>
    </row>
    <row r="2058" spans="1:12" x14ac:dyDescent="0.4">
      <c r="A2058" s="1"/>
      <c r="B2058" s="5"/>
      <c r="C2058" s="2" t="s">
        <v>0</v>
      </c>
      <c r="F2058" s="2" t="s">
        <v>0</v>
      </c>
      <c r="L2058" s="2" t="s">
        <v>0</v>
      </c>
    </row>
    <row r="2059" spans="1:12" x14ac:dyDescent="0.4">
      <c r="A2059" s="1"/>
      <c r="B2059" s="5"/>
      <c r="C2059" s="2" t="s">
        <v>0</v>
      </c>
      <c r="F2059" s="2" t="s">
        <v>0</v>
      </c>
      <c r="L2059" s="2" t="s">
        <v>0</v>
      </c>
    </row>
    <row r="2060" spans="1:12" x14ac:dyDescent="0.4">
      <c r="A2060" s="1"/>
      <c r="B2060" s="5"/>
      <c r="C2060" s="2" t="s">
        <v>0</v>
      </c>
      <c r="F2060" s="2" t="s">
        <v>0</v>
      </c>
      <c r="L2060" s="2" t="s">
        <v>0</v>
      </c>
    </row>
    <row r="2061" spans="1:12" x14ac:dyDescent="0.4">
      <c r="A2061" s="1"/>
      <c r="B2061" s="5"/>
      <c r="C2061" s="2" t="s">
        <v>0</v>
      </c>
      <c r="F2061" s="2" t="s">
        <v>0</v>
      </c>
      <c r="L2061" s="2" t="s">
        <v>0</v>
      </c>
    </row>
    <row r="2062" spans="1:12" x14ac:dyDescent="0.4">
      <c r="A2062" s="1"/>
      <c r="B2062" s="5"/>
      <c r="C2062" s="2" t="s">
        <v>0</v>
      </c>
      <c r="F2062" s="2" t="s">
        <v>0</v>
      </c>
      <c r="L2062" s="2" t="s">
        <v>0</v>
      </c>
    </row>
    <row r="2063" spans="1:12" x14ac:dyDescent="0.4">
      <c r="A2063" s="1"/>
      <c r="B2063" s="5"/>
      <c r="C2063" s="2" t="s">
        <v>0</v>
      </c>
      <c r="F2063" s="2" t="s">
        <v>0</v>
      </c>
      <c r="L2063" s="2" t="s">
        <v>0</v>
      </c>
    </row>
    <row r="2064" spans="1:12" x14ac:dyDescent="0.4">
      <c r="A2064" s="1"/>
      <c r="B2064" s="5"/>
      <c r="C2064" s="2" t="s">
        <v>0</v>
      </c>
      <c r="F2064" s="2" t="s">
        <v>0</v>
      </c>
      <c r="L2064" s="2" t="s">
        <v>0</v>
      </c>
    </row>
    <row r="2065" spans="1:12" x14ac:dyDescent="0.4">
      <c r="A2065" s="1"/>
      <c r="B2065" s="5"/>
      <c r="C2065" s="2" t="s">
        <v>0</v>
      </c>
      <c r="F2065" s="2" t="s">
        <v>0</v>
      </c>
      <c r="L2065" s="2" t="s">
        <v>0</v>
      </c>
    </row>
    <row r="2066" spans="1:12" x14ac:dyDescent="0.4">
      <c r="A2066" s="1"/>
      <c r="B2066" s="5"/>
      <c r="C2066" s="2" t="s">
        <v>0</v>
      </c>
      <c r="F2066" s="2" t="s">
        <v>0</v>
      </c>
      <c r="L2066" s="2" t="s">
        <v>0</v>
      </c>
    </row>
    <row r="2067" spans="1:12" x14ac:dyDescent="0.4">
      <c r="A2067" s="1"/>
      <c r="B2067" s="5"/>
      <c r="C2067" s="2" t="s">
        <v>0</v>
      </c>
      <c r="F2067" s="2" t="s">
        <v>0</v>
      </c>
      <c r="L2067" s="2" t="s">
        <v>0</v>
      </c>
    </row>
    <row r="2068" spans="1:12" x14ac:dyDescent="0.4">
      <c r="A2068" s="1"/>
      <c r="B2068" s="5"/>
      <c r="C2068" s="2" t="s">
        <v>0</v>
      </c>
      <c r="F2068" s="2" t="s">
        <v>0</v>
      </c>
      <c r="L2068" s="2" t="s">
        <v>0</v>
      </c>
    </row>
    <row r="2069" spans="1:12" x14ac:dyDescent="0.4">
      <c r="A2069" s="1"/>
      <c r="B2069" s="5"/>
      <c r="C2069" s="2" t="s">
        <v>0</v>
      </c>
      <c r="F2069" s="2" t="s">
        <v>0</v>
      </c>
      <c r="L2069" s="2" t="s">
        <v>0</v>
      </c>
    </row>
    <row r="2070" spans="1:12" x14ac:dyDescent="0.4">
      <c r="A2070" s="1"/>
      <c r="B2070" s="5"/>
      <c r="C2070" s="2" t="s">
        <v>0</v>
      </c>
      <c r="F2070" s="2" t="s">
        <v>0</v>
      </c>
      <c r="L2070" s="2" t="s">
        <v>0</v>
      </c>
    </row>
    <row r="2071" spans="1:12" x14ac:dyDescent="0.4">
      <c r="A2071" s="1"/>
      <c r="B2071" s="5"/>
      <c r="C2071" s="2" t="s">
        <v>0</v>
      </c>
      <c r="F2071" s="2" t="s">
        <v>0</v>
      </c>
      <c r="L2071" s="2" t="s">
        <v>0</v>
      </c>
    </row>
    <row r="2072" spans="1:12" x14ac:dyDescent="0.4">
      <c r="A2072" s="1"/>
      <c r="B2072" s="5"/>
      <c r="C2072" s="2" t="s">
        <v>0</v>
      </c>
      <c r="F2072" s="2" t="s">
        <v>0</v>
      </c>
      <c r="L2072" s="2" t="s">
        <v>0</v>
      </c>
    </row>
    <row r="2073" spans="1:12" x14ac:dyDescent="0.4">
      <c r="A2073" s="1"/>
      <c r="B2073" s="5"/>
      <c r="C2073" s="2" t="s">
        <v>0</v>
      </c>
      <c r="F2073" s="2" t="s">
        <v>0</v>
      </c>
      <c r="L2073" s="2" t="s">
        <v>0</v>
      </c>
    </row>
    <row r="2074" spans="1:12" x14ac:dyDescent="0.4">
      <c r="A2074" s="1"/>
      <c r="B2074" s="5"/>
      <c r="C2074" s="2" t="s">
        <v>0</v>
      </c>
      <c r="F2074" s="2" t="s">
        <v>0</v>
      </c>
      <c r="L2074" s="2" t="s">
        <v>0</v>
      </c>
    </row>
    <row r="2075" spans="1:12" x14ac:dyDescent="0.4">
      <c r="A2075" s="1"/>
      <c r="B2075" s="5"/>
      <c r="C2075" s="2" t="s">
        <v>0</v>
      </c>
      <c r="F2075" s="2" t="s">
        <v>0</v>
      </c>
      <c r="L2075" s="2" t="s">
        <v>0</v>
      </c>
    </row>
    <row r="2076" spans="1:12" x14ac:dyDescent="0.4">
      <c r="A2076" s="1"/>
      <c r="B2076" s="5"/>
      <c r="C2076" s="2" t="s">
        <v>0</v>
      </c>
      <c r="F2076" s="2" t="s">
        <v>0</v>
      </c>
      <c r="L2076" s="2" t="s">
        <v>0</v>
      </c>
    </row>
    <row r="2077" spans="1:12" x14ac:dyDescent="0.4">
      <c r="A2077" s="1"/>
      <c r="B2077" s="5"/>
      <c r="C2077" s="2" t="s">
        <v>0</v>
      </c>
      <c r="F2077" s="2" t="s">
        <v>0</v>
      </c>
      <c r="L2077" s="2" t="s">
        <v>0</v>
      </c>
    </row>
    <row r="2078" spans="1:12" x14ac:dyDescent="0.4">
      <c r="A2078" s="1"/>
      <c r="B2078" s="5"/>
      <c r="C2078" s="2" t="s">
        <v>0</v>
      </c>
      <c r="F2078" s="2" t="s">
        <v>0</v>
      </c>
      <c r="L2078" s="2" t="s">
        <v>0</v>
      </c>
    </row>
    <row r="2079" spans="1:12" x14ac:dyDescent="0.4">
      <c r="A2079" s="1"/>
      <c r="B2079" s="5"/>
      <c r="C2079" s="2" t="s">
        <v>0</v>
      </c>
      <c r="F2079" s="2" t="s">
        <v>0</v>
      </c>
      <c r="L2079" s="2" t="s">
        <v>0</v>
      </c>
    </row>
    <row r="2080" spans="1:12" x14ac:dyDescent="0.4">
      <c r="A2080" s="1"/>
      <c r="B2080" s="5"/>
      <c r="C2080" s="2" t="s">
        <v>0</v>
      </c>
      <c r="F2080" s="2" t="s">
        <v>0</v>
      </c>
      <c r="L2080" s="2" t="s">
        <v>0</v>
      </c>
    </row>
    <row r="2081" spans="1:12" x14ac:dyDescent="0.4">
      <c r="A2081" s="1"/>
      <c r="B2081" s="5"/>
      <c r="C2081" s="2" t="s">
        <v>0</v>
      </c>
      <c r="F2081" s="2" t="s">
        <v>0</v>
      </c>
      <c r="L2081" s="2" t="s">
        <v>0</v>
      </c>
    </row>
    <row r="2082" spans="1:12" x14ac:dyDescent="0.4">
      <c r="A2082" s="1"/>
      <c r="B2082" s="5"/>
      <c r="C2082" s="2" t="s">
        <v>0</v>
      </c>
      <c r="F2082" s="2" t="s">
        <v>0</v>
      </c>
      <c r="L2082" s="2" t="s">
        <v>0</v>
      </c>
    </row>
    <row r="2083" spans="1:12" x14ac:dyDescent="0.4">
      <c r="A2083" s="1"/>
      <c r="B2083" s="5"/>
      <c r="C2083" s="2" t="s">
        <v>0</v>
      </c>
      <c r="F2083" s="2" t="s">
        <v>0</v>
      </c>
      <c r="L2083" s="2" t="s">
        <v>0</v>
      </c>
    </row>
    <row r="2084" spans="1:12" x14ac:dyDescent="0.4">
      <c r="A2084" s="1"/>
      <c r="B2084" s="5"/>
      <c r="C2084" s="2" t="s">
        <v>0</v>
      </c>
      <c r="F2084" s="2" t="s">
        <v>0</v>
      </c>
      <c r="L2084" s="2" t="s">
        <v>0</v>
      </c>
    </row>
    <row r="2085" spans="1:12" x14ac:dyDescent="0.4">
      <c r="A2085" s="1"/>
      <c r="B2085" s="5"/>
      <c r="C2085" s="2" t="s">
        <v>0</v>
      </c>
      <c r="F2085" s="2" t="s">
        <v>0</v>
      </c>
      <c r="L2085" s="2" t="s">
        <v>0</v>
      </c>
    </row>
    <row r="2086" spans="1:12" x14ac:dyDescent="0.4">
      <c r="A2086" s="1"/>
      <c r="B2086" s="5"/>
      <c r="C2086" s="2" t="s">
        <v>0</v>
      </c>
      <c r="F2086" s="2" t="s">
        <v>0</v>
      </c>
      <c r="L2086" s="2" t="s">
        <v>0</v>
      </c>
    </row>
    <row r="2087" spans="1:12" x14ac:dyDescent="0.4">
      <c r="A2087" s="1"/>
      <c r="B2087" s="5"/>
      <c r="C2087" s="2" t="s">
        <v>0</v>
      </c>
      <c r="F2087" s="2" t="s">
        <v>0</v>
      </c>
      <c r="L2087" s="2" t="s">
        <v>0</v>
      </c>
    </row>
    <row r="2088" spans="1:12" x14ac:dyDescent="0.4">
      <c r="A2088" s="1"/>
      <c r="B2088" s="5"/>
      <c r="C2088" s="2" t="s">
        <v>0</v>
      </c>
      <c r="F2088" s="2" t="s">
        <v>0</v>
      </c>
      <c r="L2088" s="2" t="s">
        <v>0</v>
      </c>
    </row>
    <row r="2089" spans="1:12" x14ac:dyDescent="0.4">
      <c r="A2089" s="1"/>
      <c r="B2089" s="5"/>
      <c r="C2089" s="2" t="s">
        <v>0</v>
      </c>
      <c r="F2089" s="2" t="s">
        <v>0</v>
      </c>
      <c r="L2089" s="2" t="s">
        <v>0</v>
      </c>
    </row>
    <row r="2090" spans="1:12" x14ac:dyDescent="0.4">
      <c r="A2090" s="1"/>
      <c r="B2090" s="5"/>
      <c r="C2090" s="2" t="s">
        <v>0</v>
      </c>
      <c r="F2090" s="2" t="s">
        <v>0</v>
      </c>
      <c r="L2090" s="2" t="s">
        <v>0</v>
      </c>
    </row>
    <row r="2091" spans="1:12" x14ac:dyDescent="0.4">
      <c r="A2091" s="1"/>
      <c r="B2091" s="5"/>
      <c r="C2091" s="2" t="s">
        <v>0</v>
      </c>
      <c r="F2091" s="2" t="s">
        <v>0</v>
      </c>
      <c r="L2091" s="2" t="s">
        <v>0</v>
      </c>
    </row>
    <row r="2092" spans="1:12" x14ac:dyDescent="0.4">
      <c r="A2092" s="1"/>
      <c r="B2092" s="5"/>
      <c r="C2092" s="2" t="s">
        <v>0</v>
      </c>
      <c r="F2092" s="2" t="s">
        <v>0</v>
      </c>
      <c r="L2092" s="2" t="s">
        <v>0</v>
      </c>
    </row>
    <row r="2093" spans="1:12" x14ac:dyDescent="0.4">
      <c r="A2093" s="1"/>
      <c r="B2093" s="5"/>
      <c r="C2093" s="2" t="s">
        <v>0</v>
      </c>
      <c r="F2093" s="2" t="s">
        <v>0</v>
      </c>
      <c r="L2093" s="2" t="s">
        <v>0</v>
      </c>
    </row>
    <row r="2094" spans="1:12" x14ac:dyDescent="0.4">
      <c r="A2094" s="1"/>
      <c r="B2094" s="5"/>
      <c r="C2094" s="2" t="s">
        <v>0</v>
      </c>
      <c r="F2094" s="2" t="s">
        <v>0</v>
      </c>
      <c r="L2094" s="2" t="s">
        <v>0</v>
      </c>
    </row>
    <row r="2095" spans="1:12" x14ac:dyDescent="0.4">
      <c r="A2095" s="1"/>
      <c r="B2095" s="5"/>
      <c r="C2095" s="2" t="s">
        <v>0</v>
      </c>
      <c r="F2095" s="2" t="s">
        <v>0</v>
      </c>
      <c r="L2095" s="2" t="s">
        <v>0</v>
      </c>
    </row>
    <row r="2096" spans="1:12" x14ac:dyDescent="0.4">
      <c r="A2096" s="1"/>
      <c r="B2096" s="5"/>
      <c r="C2096" s="2" t="s">
        <v>0</v>
      </c>
      <c r="F2096" s="2" t="s">
        <v>0</v>
      </c>
      <c r="L2096" s="2" t="s">
        <v>0</v>
      </c>
    </row>
    <row r="2097" spans="1:12" x14ac:dyDescent="0.4">
      <c r="A2097" s="1"/>
      <c r="B2097" s="5"/>
      <c r="C2097" s="2" t="s">
        <v>0</v>
      </c>
      <c r="F2097" s="2" t="s">
        <v>0</v>
      </c>
      <c r="L2097" s="2" t="s">
        <v>0</v>
      </c>
    </row>
    <row r="2098" spans="1:12" x14ac:dyDescent="0.4">
      <c r="A2098" s="1"/>
      <c r="B2098" s="5"/>
      <c r="C2098" s="2" t="s">
        <v>0</v>
      </c>
      <c r="F2098" s="2" t="s">
        <v>0</v>
      </c>
      <c r="L2098" s="2" t="s">
        <v>0</v>
      </c>
    </row>
    <row r="2099" spans="1:12" x14ac:dyDescent="0.4">
      <c r="A2099" s="1"/>
      <c r="B2099" s="5"/>
      <c r="C2099" s="2" t="s">
        <v>0</v>
      </c>
      <c r="F2099" s="2" t="s">
        <v>0</v>
      </c>
      <c r="L2099" s="2" t="s">
        <v>0</v>
      </c>
    </row>
    <row r="2100" spans="1:12" x14ac:dyDescent="0.4">
      <c r="A2100" s="1"/>
      <c r="B2100" s="5"/>
      <c r="C2100" s="2" t="s">
        <v>0</v>
      </c>
      <c r="F2100" s="2" t="s">
        <v>0</v>
      </c>
      <c r="L2100" s="2" t="s">
        <v>0</v>
      </c>
    </row>
    <row r="2101" spans="1:12" x14ac:dyDescent="0.4">
      <c r="A2101" s="1"/>
      <c r="B2101" s="5"/>
      <c r="C2101" s="2" t="s">
        <v>0</v>
      </c>
      <c r="F2101" s="2" t="s">
        <v>0</v>
      </c>
      <c r="L2101" s="2" t="s">
        <v>0</v>
      </c>
    </row>
    <row r="2102" spans="1:12" x14ac:dyDescent="0.4">
      <c r="A2102" s="1"/>
      <c r="B2102" s="5"/>
      <c r="C2102" s="2" t="s">
        <v>0</v>
      </c>
      <c r="F2102" s="2" t="s">
        <v>0</v>
      </c>
      <c r="L2102" s="2" t="s">
        <v>0</v>
      </c>
    </row>
    <row r="2103" spans="1:12" x14ac:dyDescent="0.4">
      <c r="A2103" s="1"/>
      <c r="B2103" s="5"/>
      <c r="C2103" s="2" t="s">
        <v>0</v>
      </c>
      <c r="F2103" s="2" t="s">
        <v>0</v>
      </c>
      <c r="L2103" s="2" t="s">
        <v>0</v>
      </c>
    </row>
    <row r="2104" spans="1:12" x14ac:dyDescent="0.4">
      <c r="A2104" s="1"/>
      <c r="B2104" s="5"/>
      <c r="C2104" s="2" t="s">
        <v>0</v>
      </c>
      <c r="F2104" s="2" t="s">
        <v>0</v>
      </c>
      <c r="L2104" s="2" t="s">
        <v>0</v>
      </c>
    </row>
    <row r="2105" spans="1:12" x14ac:dyDescent="0.4">
      <c r="A2105" s="1"/>
      <c r="B2105" s="5"/>
      <c r="C2105" s="2" t="s">
        <v>0</v>
      </c>
      <c r="F2105" s="2" t="s">
        <v>0</v>
      </c>
      <c r="L2105" s="2" t="s">
        <v>0</v>
      </c>
    </row>
    <row r="2106" spans="1:12" x14ac:dyDescent="0.4">
      <c r="A2106" s="1"/>
      <c r="B2106" s="5"/>
      <c r="C2106" s="2" t="s">
        <v>0</v>
      </c>
      <c r="F2106" s="2" t="s">
        <v>0</v>
      </c>
      <c r="L2106" s="2" t="s">
        <v>0</v>
      </c>
    </row>
    <row r="2107" spans="1:12" x14ac:dyDescent="0.4">
      <c r="A2107" s="1"/>
      <c r="B2107" s="5"/>
      <c r="C2107" s="2" t="s">
        <v>0</v>
      </c>
      <c r="F2107" s="2" t="s">
        <v>0</v>
      </c>
      <c r="L2107" s="2" t="s">
        <v>0</v>
      </c>
    </row>
    <row r="2108" spans="1:12" x14ac:dyDescent="0.4">
      <c r="A2108" s="1"/>
      <c r="B2108" s="5"/>
      <c r="C2108" s="2" t="s">
        <v>0</v>
      </c>
      <c r="F2108" s="2" t="s">
        <v>0</v>
      </c>
      <c r="L2108" s="2" t="s">
        <v>0</v>
      </c>
    </row>
    <row r="2109" spans="1:12" x14ac:dyDescent="0.4">
      <c r="A2109" s="1"/>
      <c r="B2109" s="5"/>
      <c r="C2109" s="2" t="s">
        <v>0</v>
      </c>
      <c r="F2109" s="2" t="s">
        <v>0</v>
      </c>
      <c r="L2109" s="2" t="s">
        <v>0</v>
      </c>
    </row>
    <row r="2110" spans="1:12" x14ac:dyDescent="0.4">
      <c r="A2110" s="1"/>
      <c r="B2110" s="5"/>
      <c r="C2110" s="2" t="s">
        <v>0</v>
      </c>
      <c r="F2110" s="2" t="s">
        <v>0</v>
      </c>
      <c r="L2110" s="2" t="s">
        <v>0</v>
      </c>
    </row>
    <row r="2111" spans="1:12" x14ac:dyDescent="0.4">
      <c r="A2111" s="1"/>
      <c r="B2111" s="5"/>
      <c r="C2111" s="2" t="s">
        <v>0</v>
      </c>
      <c r="F2111" s="2" t="s">
        <v>0</v>
      </c>
      <c r="L2111" s="2" t="s">
        <v>0</v>
      </c>
    </row>
    <row r="2112" spans="1:12" x14ac:dyDescent="0.4">
      <c r="A2112" s="1"/>
      <c r="B2112" s="5"/>
      <c r="C2112" s="2" t="s">
        <v>0</v>
      </c>
      <c r="F2112" s="2" t="s">
        <v>0</v>
      </c>
      <c r="L2112" s="2" t="s">
        <v>0</v>
      </c>
    </row>
    <row r="2113" spans="1:12" x14ac:dyDescent="0.4">
      <c r="A2113" s="1"/>
      <c r="B2113" s="5"/>
      <c r="C2113" s="2" t="s">
        <v>0</v>
      </c>
      <c r="F2113" s="2" t="s">
        <v>0</v>
      </c>
      <c r="L2113" s="2" t="s">
        <v>0</v>
      </c>
    </row>
    <row r="2114" spans="1:12" x14ac:dyDescent="0.4">
      <c r="A2114" s="1"/>
      <c r="B2114" s="5"/>
      <c r="C2114" s="2" t="s">
        <v>0</v>
      </c>
      <c r="F2114" s="2" t="s">
        <v>0</v>
      </c>
      <c r="L2114" s="2" t="s">
        <v>0</v>
      </c>
    </row>
    <row r="2115" spans="1:12" x14ac:dyDescent="0.4">
      <c r="A2115" s="1"/>
      <c r="B2115" s="5"/>
      <c r="C2115" s="2" t="s">
        <v>0</v>
      </c>
      <c r="F2115" s="2" t="s">
        <v>0</v>
      </c>
      <c r="L2115" s="2" t="s">
        <v>0</v>
      </c>
    </row>
    <row r="2116" spans="1:12" x14ac:dyDescent="0.4">
      <c r="A2116" s="1"/>
      <c r="B2116" s="5"/>
      <c r="C2116" s="2" t="s">
        <v>0</v>
      </c>
      <c r="F2116" s="2" t="s">
        <v>0</v>
      </c>
      <c r="L2116" s="2" t="s">
        <v>0</v>
      </c>
    </row>
    <row r="2117" spans="1:12" x14ac:dyDescent="0.4">
      <c r="A2117" s="1"/>
      <c r="B2117" s="5"/>
      <c r="C2117" s="2" t="s">
        <v>0</v>
      </c>
      <c r="F2117" s="2" t="s">
        <v>0</v>
      </c>
      <c r="L2117" s="2" t="s">
        <v>0</v>
      </c>
    </row>
    <row r="2118" spans="1:12" x14ac:dyDescent="0.4">
      <c r="A2118" s="1"/>
      <c r="B2118" s="5"/>
      <c r="C2118" s="2" t="s">
        <v>0</v>
      </c>
      <c r="F2118" s="2" t="s">
        <v>0</v>
      </c>
      <c r="L2118" s="2" t="s">
        <v>0</v>
      </c>
    </row>
    <row r="2119" spans="1:12" x14ac:dyDescent="0.4">
      <c r="A2119" s="1"/>
      <c r="B2119" s="5"/>
      <c r="C2119" s="2" t="s">
        <v>0</v>
      </c>
      <c r="F2119" s="2" t="s">
        <v>0</v>
      </c>
      <c r="L2119" s="2" t="s">
        <v>0</v>
      </c>
    </row>
    <row r="2120" spans="1:12" x14ac:dyDescent="0.4">
      <c r="A2120" s="1"/>
      <c r="B2120" s="5"/>
      <c r="C2120" s="2" t="s">
        <v>0</v>
      </c>
      <c r="F2120" s="2" t="s">
        <v>0</v>
      </c>
      <c r="L2120" s="2" t="s">
        <v>0</v>
      </c>
    </row>
    <row r="2121" spans="1:12" x14ac:dyDescent="0.4">
      <c r="A2121" s="1"/>
      <c r="B2121" s="5"/>
      <c r="C2121" s="2" t="s">
        <v>0</v>
      </c>
      <c r="F2121" s="2" t="s">
        <v>0</v>
      </c>
      <c r="L2121" s="2" t="s">
        <v>0</v>
      </c>
    </row>
    <row r="2122" spans="1:12" x14ac:dyDescent="0.4">
      <c r="A2122" s="1"/>
      <c r="B2122" s="5"/>
      <c r="C2122" s="2" t="s">
        <v>0</v>
      </c>
      <c r="F2122" s="2" t="s">
        <v>0</v>
      </c>
      <c r="L2122" s="2" t="s">
        <v>0</v>
      </c>
    </row>
    <row r="2123" spans="1:12" x14ac:dyDescent="0.4">
      <c r="A2123" s="1"/>
      <c r="B2123" s="5"/>
      <c r="C2123" s="2" t="s">
        <v>0</v>
      </c>
      <c r="F2123" s="2" t="s">
        <v>0</v>
      </c>
      <c r="L2123" s="2" t="s">
        <v>0</v>
      </c>
    </row>
    <row r="2124" spans="1:12" x14ac:dyDescent="0.4">
      <c r="A2124" s="1"/>
      <c r="B2124" s="5"/>
      <c r="C2124" s="2" t="s">
        <v>0</v>
      </c>
      <c r="F2124" s="2" t="s">
        <v>0</v>
      </c>
      <c r="L2124" s="2" t="s">
        <v>0</v>
      </c>
    </row>
    <row r="2125" spans="1:12" x14ac:dyDescent="0.4">
      <c r="A2125" s="1"/>
      <c r="B2125" s="5"/>
      <c r="C2125" s="2" t="s">
        <v>0</v>
      </c>
      <c r="F2125" s="2" t="s">
        <v>0</v>
      </c>
      <c r="L2125" s="2" t="s">
        <v>0</v>
      </c>
    </row>
    <row r="2126" spans="1:12" x14ac:dyDescent="0.4">
      <c r="A2126" s="1"/>
      <c r="B2126" s="5"/>
      <c r="C2126" s="2" t="s">
        <v>0</v>
      </c>
      <c r="F2126" s="2" t="s">
        <v>0</v>
      </c>
      <c r="L2126" s="2" t="s">
        <v>0</v>
      </c>
    </row>
    <row r="2127" spans="1:12" x14ac:dyDescent="0.4">
      <c r="A2127" s="1"/>
      <c r="B2127" s="5"/>
      <c r="C2127" s="2" t="s">
        <v>0</v>
      </c>
      <c r="F2127" s="2" t="s">
        <v>0</v>
      </c>
      <c r="L2127" s="2" t="s">
        <v>0</v>
      </c>
    </row>
    <row r="2128" spans="1:12" x14ac:dyDescent="0.4">
      <c r="A2128" s="1"/>
      <c r="B2128" s="5"/>
      <c r="C2128" s="2" t="s">
        <v>0</v>
      </c>
      <c r="F2128" s="2" t="s">
        <v>0</v>
      </c>
      <c r="L2128" s="2" t="s">
        <v>0</v>
      </c>
    </row>
    <row r="2129" spans="1:12" x14ac:dyDescent="0.4">
      <c r="A2129" s="1"/>
      <c r="B2129" s="5"/>
      <c r="C2129" s="2" t="s">
        <v>0</v>
      </c>
      <c r="F2129" s="2" t="s">
        <v>0</v>
      </c>
      <c r="L2129" s="2" t="s">
        <v>0</v>
      </c>
    </row>
    <row r="2130" spans="1:12" x14ac:dyDescent="0.4">
      <c r="A2130" s="1"/>
      <c r="B2130" s="5"/>
      <c r="C2130" s="2" t="s">
        <v>0</v>
      </c>
      <c r="F2130" s="2" t="s">
        <v>0</v>
      </c>
      <c r="L2130" s="2" t="s">
        <v>0</v>
      </c>
    </row>
    <row r="2131" spans="1:12" x14ac:dyDescent="0.4">
      <c r="A2131" s="1"/>
      <c r="B2131" s="5"/>
      <c r="C2131" s="2" t="s">
        <v>0</v>
      </c>
      <c r="F2131" s="2" t="s">
        <v>0</v>
      </c>
      <c r="L2131" s="2" t="s">
        <v>0</v>
      </c>
    </row>
    <row r="2132" spans="1:12" x14ac:dyDescent="0.4">
      <c r="A2132" s="1"/>
      <c r="B2132" s="5"/>
      <c r="C2132" s="2" t="s">
        <v>0</v>
      </c>
      <c r="F2132" s="2" t="s">
        <v>0</v>
      </c>
      <c r="L2132" s="2" t="s">
        <v>0</v>
      </c>
    </row>
    <row r="2133" spans="1:12" x14ac:dyDescent="0.4">
      <c r="A2133" s="1"/>
      <c r="B2133" s="5"/>
      <c r="C2133" s="2" t="s">
        <v>0</v>
      </c>
      <c r="F2133" s="2" t="s">
        <v>0</v>
      </c>
      <c r="L2133" s="2" t="s">
        <v>0</v>
      </c>
    </row>
    <row r="2134" spans="1:12" x14ac:dyDescent="0.4">
      <c r="A2134" s="1"/>
      <c r="B2134" s="5"/>
      <c r="C2134" s="2" t="s">
        <v>0</v>
      </c>
      <c r="F2134" s="2" t="s">
        <v>0</v>
      </c>
      <c r="L2134" s="2" t="s">
        <v>0</v>
      </c>
    </row>
    <row r="2135" spans="1:12" x14ac:dyDescent="0.4">
      <c r="A2135" s="1"/>
      <c r="B2135" s="5"/>
      <c r="C2135" s="2" t="s">
        <v>0</v>
      </c>
      <c r="F2135" s="2" t="s">
        <v>0</v>
      </c>
      <c r="L2135" s="2" t="s">
        <v>0</v>
      </c>
    </row>
    <row r="2136" spans="1:12" x14ac:dyDescent="0.4">
      <c r="A2136" s="1"/>
      <c r="B2136" s="5"/>
      <c r="C2136" s="2" t="s">
        <v>0</v>
      </c>
      <c r="F2136" s="2" t="s">
        <v>0</v>
      </c>
      <c r="L2136" s="2" t="s">
        <v>0</v>
      </c>
    </row>
    <row r="2137" spans="1:12" x14ac:dyDescent="0.4">
      <c r="A2137" s="1"/>
      <c r="B2137" s="5"/>
      <c r="C2137" s="2" t="s">
        <v>0</v>
      </c>
      <c r="F2137" s="2" t="s">
        <v>0</v>
      </c>
      <c r="L2137" s="2" t="s">
        <v>0</v>
      </c>
    </row>
    <row r="2138" spans="1:12" x14ac:dyDescent="0.4">
      <c r="A2138" s="1"/>
      <c r="B2138" s="5"/>
      <c r="C2138" s="2" t="s">
        <v>0</v>
      </c>
      <c r="F2138" s="2" t="s">
        <v>0</v>
      </c>
      <c r="L2138" s="2" t="s">
        <v>0</v>
      </c>
    </row>
    <row r="2139" spans="1:12" x14ac:dyDescent="0.4">
      <c r="A2139" s="1"/>
      <c r="B2139" s="5"/>
      <c r="C2139" s="2" t="s">
        <v>0</v>
      </c>
      <c r="F2139" s="2" t="s">
        <v>0</v>
      </c>
      <c r="L2139" s="2" t="s">
        <v>0</v>
      </c>
    </row>
    <row r="2140" spans="1:12" x14ac:dyDescent="0.4">
      <c r="A2140" s="1"/>
      <c r="B2140" s="5"/>
      <c r="C2140" s="2" t="s">
        <v>0</v>
      </c>
      <c r="F2140" s="2" t="s">
        <v>0</v>
      </c>
      <c r="L2140" s="2" t="s">
        <v>0</v>
      </c>
    </row>
    <row r="2141" spans="1:12" x14ac:dyDescent="0.4">
      <c r="A2141" s="1"/>
      <c r="B2141" s="5"/>
      <c r="C2141" s="2" t="s">
        <v>0</v>
      </c>
      <c r="F2141" s="2" t="s">
        <v>0</v>
      </c>
      <c r="L2141" s="2" t="s">
        <v>0</v>
      </c>
    </row>
    <row r="2142" spans="1:12" x14ac:dyDescent="0.4">
      <c r="A2142" s="1"/>
      <c r="B2142" s="5"/>
      <c r="C2142" s="2" t="s">
        <v>0</v>
      </c>
      <c r="F2142" s="2" t="s">
        <v>0</v>
      </c>
      <c r="L2142" s="2" t="s">
        <v>0</v>
      </c>
    </row>
    <row r="2143" spans="1:12" x14ac:dyDescent="0.4">
      <c r="A2143" s="1"/>
      <c r="B2143" s="5"/>
      <c r="C2143" s="2" t="s">
        <v>0</v>
      </c>
      <c r="F2143" s="2" t="s">
        <v>0</v>
      </c>
      <c r="L2143" s="2" t="s">
        <v>0</v>
      </c>
    </row>
    <row r="2144" spans="1:12" x14ac:dyDescent="0.4">
      <c r="A2144" s="1"/>
      <c r="B2144" s="5"/>
      <c r="C2144" s="2" t="s">
        <v>0</v>
      </c>
      <c r="F2144" s="2" t="s">
        <v>0</v>
      </c>
      <c r="L2144" s="2" t="s">
        <v>0</v>
      </c>
    </row>
    <row r="2145" spans="1:12" x14ac:dyDescent="0.4">
      <c r="A2145" s="1"/>
      <c r="B2145" s="5"/>
      <c r="C2145" s="2" t="s">
        <v>0</v>
      </c>
      <c r="F2145" s="2" t="s">
        <v>0</v>
      </c>
      <c r="L2145" s="2" t="s">
        <v>0</v>
      </c>
    </row>
    <row r="2146" spans="1:12" x14ac:dyDescent="0.4">
      <c r="A2146" s="1"/>
      <c r="B2146" s="5"/>
      <c r="C2146" s="2" t="s">
        <v>0</v>
      </c>
      <c r="F2146" s="2" t="s">
        <v>0</v>
      </c>
      <c r="L2146" s="2" t="s">
        <v>0</v>
      </c>
    </row>
    <row r="2147" spans="1:12" x14ac:dyDescent="0.4">
      <c r="A2147" s="1"/>
      <c r="B2147" s="5"/>
      <c r="C2147" s="2" t="s">
        <v>0</v>
      </c>
      <c r="F2147" s="2" t="s">
        <v>0</v>
      </c>
      <c r="L2147" s="2" t="s">
        <v>0</v>
      </c>
    </row>
    <row r="2148" spans="1:12" x14ac:dyDescent="0.4">
      <c r="A2148" s="1"/>
      <c r="B2148" s="5"/>
      <c r="C2148" s="2" t="s">
        <v>0</v>
      </c>
      <c r="F2148" s="2" t="s">
        <v>0</v>
      </c>
      <c r="L2148" s="2" t="s">
        <v>0</v>
      </c>
    </row>
    <row r="2149" spans="1:12" x14ac:dyDescent="0.4">
      <c r="A2149" s="1"/>
      <c r="B2149" s="5"/>
      <c r="C2149" s="2" t="s">
        <v>0</v>
      </c>
      <c r="F2149" s="2" t="s">
        <v>0</v>
      </c>
      <c r="L2149" s="2" t="s">
        <v>0</v>
      </c>
    </row>
    <row r="2150" spans="1:12" x14ac:dyDescent="0.4">
      <c r="A2150" s="1"/>
      <c r="B2150" s="5"/>
      <c r="C2150" s="2" t="s">
        <v>0</v>
      </c>
      <c r="F2150" s="2" t="s">
        <v>0</v>
      </c>
      <c r="L2150" s="2" t="s">
        <v>0</v>
      </c>
    </row>
    <row r="2151" spans="1:12" x14ac:dyDescent="0.4">
      <c r="A2151" s="1"/>
      <c r="B2151" s="5"/>
      <c r="C2151" s="2" t="s">
        <v>0</v>
      </c>
      <c r="F2151" s="2" t="s">
        <v>0</v>
      </c>
      <c r="L2151" s="2" t="s">
        <v>0</v>
      </c>
    </row>
    <row r="2152" spans="1:12" x14ac:dyDescent="0.4">
      <c r="A2152" s="1"/>
      <c r="B2152" s="5"/>
      <c r="C2152" s="2" t="s">
        <v>0</v>
      </c>
      <c r="F2152" s="2" t="s">
        <v>0</v>
      </c>
      <c r="L2152" s="2" t="s">
        <v>0</v>
      </c>
    </row>
    <row r="2153" spans="1:12" x14ac:dyDescent="0.4">
      <c r="A2153" s="1"/>
      <c r="B2153" s="5"/>
      <c r="C2153" s="2" t="s">
        <v>0</v>
      </c>
      <c r="F2153" s="2" t="s">
        <v>0</v>
      </c>
      <c r="L2153" s="2" t="s">
        <v>0</v>
      </c>
    </row>
    <row r="2154" spans="1:12" x14ac:dyDescent="0.4">
      <c r="A2154" s="1"/>
      <c r="B2154" s="5"/>
      <c r="C2154" s="2" t="s">
        <v>0</v>
      </c>
      <c r="F2154" s="2" t="s">
        <v>0</v>
      </c>
      <c r="L2154" s="2" t="s">
        <v>0</v>
      </c>
    </row>
    <row r="2155" spans="1:12" x14ac:dyDescent="0.4">
      <c r="A2155" s="1"/>
      <c r="B2155" s="5"/>
      <c r="C2155" s="2" t="s">
        <v>0</v>
      </c>
      <c r="F2155" s="2" t="s">
        <v>0</v>
      </c>
      <c r="L2155" s="2" t="s">
        <v>0</v>
      </c>
    </row>
    <row r="2156" spans="1:12" x14ac:dyDescent="0.4">
      <c r="A2156" s="1"/>
      <c r="B2156" s="5"/>
      <c r="C2156" s="2" t="s">
        <v>0</v>
      </c>
      <c r="F2156" s="2" t="s">
        <v>0</v>
      </c>
      <c r="L2156" s="2" t="s">
        <v>0</v>
      </c>
    </row>
    <row r="2157" spans="1:12" x14ac:dyDescent="0.4">
      <c r="A2157" s="1"/>
      <c r="B2157" s="5"/>
      <c r="C2157" s="2" t="s">
        <v>0</v>
      </c>
      <c r="F2157" s="2" t="s">
        <v>0</v>
      </c>
      <c r="L2157" s="2" t="s">
        <v>0</v>
      </c>
    </row>
    <row r="2158" spans="1:12" x14ac:dyDescent="0.4">
      <c r="A2158" s="1"/>
      <c r="B2158" s="5"/>
      <c r="C2158" s="2" t="s">
        <v>0</v>
      </c>
      <c r="F2158" s="2" t="s">
        <v>0</v>
      </c>
      <c r="L2158" s="2" t="s">
        <v>0</v>
      </c>
    </row>
    <row r="2159" spans="1:12" x14ac:dyDescent="0.4">
      <c r="A2159" s="1"/>
      <c r="B2159" s="5"/>
      <c r="C2159" s="2" t="s">
        <v>0</v>
      </c>
      <c r="F2159" s="2" t="s">
        <v>0</v>
      </c>
      <c r="L2159" s="2" t="s">
        <v>0</v>
      </c>
    </row>
    <row r="2160" spans="1:12" x14ac:dyDescent="0.4">
      <c r="A2160" s="1"/>
      <c r="B2160" s="5"/>
      <c r="C2160" s="2" t="s">
        <v>0</v>
      </c>
      <c r="F2160" s="2" t="s">
        <v>0</v>
      </c>
      <c r="L2160" s="2" t="s">
        <v>0</v>
      </c>
    </row>
    <row r="2161" spans="1:12" x14ac:dyDescent="0.4">
      <c r="A2161" s="1"/>
      <c r="B2161" s="5"/>
      <c r="C2161" s="2" t="s">
        <v>0</v>
      </c>
      <c r="F2161" s="2" t="s">
        <v>0</v>
      </c>
      <c r="L2161" s="2" t="s">
        <v>0</v>
      </c>
    </row>
    <row r="2162" spans="1:12" x14ac:dyDescent="0.4">
      <c r="A2162" s="1"/>
      <c r="B2162" s="5"/>
      <c r="C2162" s="2" t="s">
        <v>0</v>
      </c>
      <c r="F2162" s="2" t="s">
        <v>0</v>
      </c>
      <c r="L2162" s="2" t="s">
        <v>0</v>
      </c>
    </row>
    <row r="2163" spans="1:12" x14ac:dyDescent="0.4">
      <c r="A2163" s="1"/>
      <c r="B2163" s="5"/>
      <c r="C2163" s="2" t="s">
        <v>0</v>
      </c>
      <c r="F2163" s="2" t="s">
        <v>0</v>
      </c>
      <c r="L2163" s="2" t="s">
        <v>0</v>
      </c>
    </row>
    <row r="2164" spans="1:12" x14ac:dyDescent="0.4">
      <c r="A2164" s="1"/>
      <c r="B2164" s="5"/>
      <c r="C2164" s="2" t="s">
        <v>0</v>
      </c>
      <c r="F2164" s="2" t="s">
        <v>0</v>
      </c>
      <c r="L2164" s="2" t="s">
        <v>0</v>
      </c>
    </row>
    <row r="2165" spans="1:12" x14ac:dyDescent="0.4">
      <c r="A2165" s="1"/>
      <c r="B2165" s="5"/>
      <c r="C2165" s="2" t="s">
        <v>0</v>
      </c>
      <c r="F2165" s="2" t="s">
        <v>0</v>
      </c>
      <c r="L2165" s="2" t="s">
        <v>0</v>
      </c>
    </row>
    <row r="2166" spans="1:12" x14ac:dyDescent="0.4">
      <c r="A2166" s="1"/>
      <c r="B2166" s="5"/>
      <c r="C2166" s="2" t="s">
        <v>0</v>
      </c>
      <c r="F2166" s="2" t="s">
        <v>0</v>
      </c>
      <c r="L2166" s="2" t="s">
        <v>0</v>
      </c>
    </row>
    <row r="2167" spans="1:12" x14ac:dyDescent="0.4">
      <c r="A2167" s="1"/>
      <c r="B2167" s="5"/>
      <c r="C2167" s="2" t="s">
        <v>0</v>
      </c>
      <c r="F2167" s="2" t="s">
        <v>0</v>
      </c>
      <c r="L2167" s="2" t="s">
        <v>0</v>
      </c>
    </row>
    <row r="2168" spans="1:12" x14ac:dyDescent="0.4">
      <c r="A2168" s="1"/>
      <c r="B2168" s="5"/>
      <c r="C2168" s="2" t="s">
        <v>0</v>
      </c>
      <c r="F2168" s="2" t="s">
        <v>0</v>
      </c>
      <c r="L2168" s="2" t="s">
        <v>0</v>
      </c>
    </row>
    <row r="2169" spans="1:12" x14ac:dyDescent="0.4">
      <c r="A2169" s="1"/>
      <c r="B2169" s="5"/>
      <c r="C2169" s="2" t="s">
        <v>0</v>
      </c>
      <c r="F2169" s="2" t="s">
        <v>0</v>
      </c>
      <c r="L2169" s="2" t="s">
        <v>0</v>
      </c>
    </row>
    <row r="2170" spans="1:12" x14ac:dyDescent="0.4">
      <c r="A2170" s="1"/>
      <c r="B2170" s="5"/>
      <c r="C2170" s="2" t="s">
        <v>0</v>
      </c>
      <c r="F2170" s="2" t="s">
        <v>0</v>
      </c>
      <c r="L2170" s="2" t="s">
        <v>0</v>
      </c>
    </row>
    <row r="2171" spans="1:12" x14ac:dyDescent="0.4">
      <c r="A2171" s="1"/>
      <c r="B2171" s="5"/>
      <c r="C2171" s="2" t="s">
        <v>0</v>
      </c>
      <c r="F2171" s="2" t="s">
        <v>0</v>
      </c>
      <c r="L2171" s="2" t="s">
        <v>0</v>
      </c>
    </row>
    <row r="2172" spans="1:12" x14ac:dyDescent="0.4">
      <c r="A2172" s="1"/>
      <c r="B2172" s="5"/>
      <c r="C2172" s="2" t="s">
        <v>0</v>
      </c>
      <c r="F2172" s="2" t="s">
        <v>0</v>
      </c>
      <c r="L2172" s="2" t="s">
        <v>0</v>
      </c>
    </row>
    <row r="2173" spans="1:12" x14ac:dyDescent="0.4">
      <c r="A2173" s="1"/>
      <c r="B2173" s="5"/>
      <c r="C2173" s="2" t="s">
        <v>0</v>
      </c>
      <c r="F2173" s="2" t="s">
        <v>0</v>
      </c>
      <c r="L2173" s="2" t="s">
        <v>0</v>
      </c>
    </row>
    <row r="2174" spans="1:12" x14ac:dyDescent="0.4">
      <c r="A2174" s="1"/>
      <c r="B2174" s="5"/>
      <c r="C2174" s="2" t="s">
        <v>0</v>
      </c>
      <c r="F2174" s="2" t="s">
        <v>0</v>
      </c>
      <c r="L2174" s="2" t="s">
        <v>0</v>
      </c>
    </row>
    <row r="2175" spans="1:12" x14ac:dyDescent="0.4">
      <c r="A2175" s="1"/>
      <c r="B2175" s="5"/>
      <c r="C2175" s="2" t="s">
        <v>0</v>
      </c>
      <c r="F2175" s="2" t="s">
        <v>0</v>
      </c>
      <c r="L2175" s="2" t="s">
        <v>0</v>
      </c>
    </row>
    <row r="2176" spans="1:12" x14ac:dyDescent="0.4">
      <c r="A2176" s="1"/>
      <c r="B2176" s="5"/>
      <c r="C2176" s="2" t="s">
        <v>0</v>
      </c>
      <c r="F2176" s="2" t="s">
        <v>0</v>
      </c>
      <c r="L2176" s="2" t="s">
        <v>0</v>
      </c>
    </row>
    <row r="2177" spans="1:12" x14ac:dyDescent="0.4">
      <c r="A2177" s="1"/>
      <c r="B2177" s="5"/>
      <c r="C2177" s="2" t="s">
        <v>0</v>
      </c>
      <c r="F2177" s="2" t="s">
        <v>0</v>
      </c>
      <c r="L2177" s="2" t="s">
        <v>0</v>
      </c>
    </row>
    <row r="2178" spans="1:12" x14ac:dyDescent="0.4">
      <c r="A2178" s="1"/>
      <c r="B2178" s="5"/>
      <c r="C2178" s="2" t="s">
        <v>0</v>
      </c>
      <c r="F2178" s="2" t="s">
        <v>0</v>
      </c>
      <c r="L2178" s="2" t="s">
        <v>0</v>
      </c>
    </row>
    <row r="2179" spans="1:12" x14ac:dyDescent="0.4">
      <c r="A2179" s="1"/>
      <c r="B2179" s="5"/>
      <c r="C2179" s="2" t="s">
        <v>0</v>
      </c>
      <c r="F2179" s="2" t="s">
        <v>0</v>
      </c>
      <c r="L2179" s="2" t="s">
        <v>0</v>
      </c>
    </row>
    <row r="2180" spans="1:12" x14ac:dyDescent="0.4">
      <c r="A2180" s="1"/>
      <c r="B2180" s="5"/>
      <c r="C2180" s="2" t="s">
        <v>0</v>
      </c>
      <c r="F2180" s="2" t="s">
        <v>0</v>
      </c>
      <c r="L2180" s="2" t="s">
        <v>0</v>
      </c>
    </row>
    <row r="2181" spans="1:12" x14ac:dyDescent="0.4">
      <c r="A2181" s="1"/>
      <c r="B2181" s="5"/>
      <c r="C2181" s="2" t="s">
        <v>0</v>
      </c>
      <c r="F2181" s="2" t="s">
        <v>0</v>
      </c>
      <c r="L2181" s="2" t="s">
        <v>0</v>
      </c>
    </row>
    <row r="2182" spans="1:12" x14ac:dyDescent="0.4">
      <c r="A2182" s="1"/>
      <c r="B2182" s="5"/>
      <c r="C2182" s="2" t="s">
        <v>0</v>
      </c>
      <c r="F2182" s="2" t="s">
        <v>0</v>
      </c>
      <c r="L2182" s="2" t="s">
        <v>0</v>
      </c>
    </row>
    <row r="2183" spans="1:12" x14ac:dyDescent="0.4">
      <c r="A2183" s="1"/>
      <c r="B2183" s="5"/>
      <c r="C2183" s="2" t="s">
        <v>0</v>
      </c>
      <c r="F2183" s="2" t="s">
        <v>0</v>
      </c>
      <c r="L2183" s="2" t="s">
        <v>0</v>
      </c>
    </row>
    <row r="2184" spans="1:12" x14ac:dyDescent="0.4">
      <c r="A2184" s="1"/>
      <c r="B2184" s="5"/>
      <c r="C2184" s="2" t="s">
        <v>0</v>
      </c>
      <c r="F2184" s="2" t="s">
        <v>0</v>
      </c>
      <c r="L2184" s="2" t="s">
        <v>0</v>
      </c>
    </row>
    <row r="2185" spans="1:12" x14ac:dyDescent="0.4">
      <c r="A2185" s="1"/>
      <c r="B2185" s="5"/>
      <c r="C2185" s="2" t="s">
        <v>0</v>
      </c>
      <c r="F2185" s="2" t="s">
        <v>0</v>
      </c>
      <c r="L2185" s="2" t="s">
        <v>0</v>
      </c>
    </row>
    <row r="2186" spans="1:12" x14ac:dyDescent="0.4">
      <c r="A2186" s="1"/>
      <c r="B2186" s="5"/>
      <c r="C2186" s="2" t="s">
        <v>0</v>
      </c>
      <c r="F2186" s="2" t="s">
        <v>0</v>
      </c>
      <c r="L2186" s="2" t="s">
        <v>0</v>
      </c>
    </row>
    <row r="2187" spans="1:12" x14ac:dyDescent="0.4">
      <c r="A2187" s="1"/>
      <c r="B2187" s="5"/>
      <c r="C2187" s="2" t="s">
        <v>0</v>
      </c>
      <c r="F2187" s="2" t="s">
        <v>0</v>
      </c>
      <c r="L2187" s="2" t="s">
        <v>0</v>
      </c>
    </row>
    <row r="2188" spans="1:12" x14ac:dyDescent="0.4">
      <c r="A2188" s="1"/>
      <c r="B2188" s="5"/>
      <c r="C2188" s="2" t="s">
        <v>0</v>
      </c>
      <c r="F2188" s="2" t="s">
        <v>0</v>
      </c>
      <c r="L2188" s="2" t="s">
        <v>0</v>
      </c>
    </row>
    <row r="2189" spans="1:12" x14ac:dyDescent="0.4">
      <c r="A2189" s="1"/>
      <c r="B2189" s="5"/>
      <c r="C2189" s="2" t="s">
        <v>0</v>
      </c>
      <c r="F2189" s="2" t="s">
        <v>0</v>
      </c>
      <c r="L2189" s="2" t="s">
        <v>0</v>
      </c>
    </row>
    <row r="2190" spans="1:12" x14ac:dyDescent="0.4">
      <c r="A2190" s="1"/>
      <c r="B2190" s="5"/>
      <c r="C2190" s="2" t="s">
        <v>0</v>
      </c>
      <c r="F2190" s="2" t="s">
        <v>0</v>
      </c>
      <c r="L2190" s="2" t="s">
        <v>0</v>
      </c>
    </row>
    <row r="2191" spans="1:12" x14ac:dyDescent="0.4">
      <c r="A2191" s="1"/>
      <c r="B2191" s="5"/>
      <c r="C2191" s="2" t="s">
        <v>0</v>
      </c>
      <c r="F2191" s="2" t="s">
        <v>0</v>
      </c>
      <c r="L2191" s="2" t="s">
        <v>0</v>
      </c>
    </row>
    <row r="2192" spans="1:12" x14ac:dyDescent="0.4">
      <c r="A2192" s="1"/>
      <c r="B2192" s="5"/>
      <c r="C2192" s="2" t="s">
        <v>0</v>
      </c>
      <c r="F2192" s="2" t="s">
        <v>0</v>
      </c>
      <c r="L2192" s="2" t="s">
        <v>0</v>
      </c>
    </row>
    <row r="2193" spans="1:12" x14ac:dyDescent="0.4">
      <c r="A2193" s="1"/>
      <c r="B2193" s="5"/>
      <c r="C2193" s="2" t="s">
        <v>0</v>
      </c>
      <c r="F2193" s="2" t="s">
        <v>0</v>
      </c>
      <c r="L2193" s="2" t="s">
        <v>0</v>
      </c>
    </row>
    <row r="2194" spans="1:12" x14ac:dyDescent="0.4">
      <c r="A2194" s="1"/>
      <c r="B2194" s="5"/>
      <c r="C2194" s="2" t="s">
        <v>0</v>
      </c>
      <c r="F2194" s="2" t="s">
        <v>0</v>
      </c>
      <c r="L2194" s="2" t="s">
        <v>0</v>
      </c>
    </row>
    <row r="2195" spans="1:12" x14ac:dyDescent="0.4">
      <c r="A2195" s="1"/>
      <c r="B2195" s="5"/>
      <c r="C2195" s="2" t="s">
        <v>0</v>
      </c>
      <c r="F2195" s="2" t="s">
        <v>0</v>
      </c>
      <c r="L2195" s="2" t="s">
        <v>0</v>
      </c>
    </row>
    <row r="2196" spans="1:12" x14ac:dyDescent="0.4">
      <c r="A2196" s="1"/>
      <c r="B2196" s="5"/>
      <c r="C2196" s="2" t="s">
        <v>0</v>
      </c>
      <c r="F2196" s="2" t="s">
        <v>0</v>
      </c>
      <c r="L2196" s="2" t="s">
        <v>0</v>
      </c>
    </row>
    <row r="2197" spans="1:12" x14ac:dyDescent="0.4">
      <c r="A2197" s="1"/>
      <c r="B2197" s="5"/>
      <c r="C2197" s="2" t="s">
        <v>0</v>
      </c>
      <c r="F2197" s="2" t="s">
        <v>0</v>
      </c>
      <c r="L2197" s="2" t="s">
        <v>0</v>
      </c>
    </row>
    <row r="2198" spans="1:12" x14ac:dyDescent="0.4">
      <c r="A2198" s="1"/>
      <c r="B2198" s="5"/>
      <c r="C2198" s="2" t="s">
        <v>0</v>
      </c>
      <c r="F2198" s="2" t="s">
        <v>0</v>
      </c>
      <c r="L2198" s="2" t="s">
        <v>0</v>
      </c>
    </row>
    <row r="2199" spans="1:12" x14ac:dyDescent="0.4">
      <c r="A2199" s="1"/>
      <c r="B2199" s="5"/>
      <c r="C2199" s="2" t="s">
        <v>0</v>
      </c>
      <c r="F2199" s="2" t="s">
        <v>0</v>
      </c>
      <c r="L2199" s="2" t="s">
        <v>0</v>
      </c>
    </row>
    <row r="2200" spans="1:12" x14ac:dyDescent="0.4">
      <c r="A2200" s="1"/>
      <c r="B2200" s="5"/>
      <c r="C2200" s="2" t="s">
        <v>0</v>
      </c>
      <c r="F2200" s="2" t="s">
        <v>0</v>
      </c>
      <c r="L2200" s="2" t="s">
        <v>0</v>
      </c>
    </row>
    <row r="2201" spans="1:12" x14ac:dyDescent="0.4">
      <c r="A2201" s="1"/>
      <c r="B2201" s="5"/>
      <c r="C2201" s="2" t="s">
        <v>0</v>
      </c>
      <c r="F2201" s="2" t="s">
        <v>0</v>
      </c>
      <c r="L2201" s="2" t="s">
        <v>0</v>
      </c>
    </row>
    <row r="2202" spans="1:12" x14ac:dyDescent="0.4">
      <c r="A2202" s="1"/>
      <c r="B2202" s="5"/>
      <c r="C2202" s="2" t="s">
        <v>0</v>
      </c>
      <c r="F2202" s="2" t="s">
        <v>0</v>
      </c>
      <c r="L2202" s="2" t="s">
        <v>0</v>
      </c>
    </row>
    <row r="2203" spans="1:12" x14ac:dyDescent="0.4">
      <c r="A2203" s="1"/>
      <c r="B2203" s="5"/>
      <c r="C2203" s="2" t="s">
        <v>0</v>
      </c>
      <c r="F2203" s="2" t="s">
        <v>0</v>
      </c>
      <c r="L2203" s="2" t="s">
        <v>0</v>
      </c>
    </row>
    <row r="2204" spans="1:12" x14ac:dyDescent="0.4">
      <c r="A2204" s="1"/>
      <c r="B2204" s="5"/>
      <c r="C2204" s="2" t="s">
        <v>0</v>
      </c>
      <c r="F2204" s="2" t="s">
        <v>0</v>
      </c>
      <c r="L2204" s="2" t="s">
        <v>0</v>
      </c>
    </row>
    <row r="2205" spans="1:12" x14ac:dyDescent="0.4">
      <c r="A2205" s="1"/>
      <c r="B2205" s="5"/>
      <c r="C2205" s="2" t="s">
        <v>0</v>
      </c>
      <c r="F2205" s="2" t="s">
        <v>0</v>
      </c>
      <c r="L2205" s="2" t="s">
        <v>0</v>
      </c>
    </row>
    <row r="2206" spans="1:12" x14ac:dyDescent="0.4">
      <c r="A2206" s="1"/>
      <c r="B2206" s="5"/>
      <c r="C2206" s="2" t="s">
        <v>0</v>
      </c>
      <c r="F2206" s="2" t="s">
        <v>0</v>
      </c>
      <c r="L2206" s="2" t="s">
        <v>0</v>
      </c>
    </row>
    <row r="2207" spans="1:12" x14ac:dyDescent="0.4">
      <c r="A2207" s="1"/>
      <c r="B2207" s="5"/>
      <c r="C2207" s="2" t="s">
        <v>0</v>
      </c>
      <c r="F2207" s="2" t="s">
        <v>0</v>
      </c>
      <c r="L2207" s="2" t="s">
        <v>0</v>
      </c>
    </row>
    <row r="2208" spans="1:12" x14ac:dyDescent="0.4">
      <c r="A2208" s="1"/>
      <c r="B2208" s="5"/>
      <c r="C2208" s="2" t="s">
        <v>0</v>
      </c>
      <c r="F2208" s="2" t="s">
        <v>0</v>
      </c>
      <c r="L2208" s="2" t="s">
        <v>0</v>
      </c>
    </row>
    <row r="2209" spans="1:12" x14ac:dyDescent="0.4">
      <c r="A2209" s="1"/>
      <c r="B2209" s="5"/>
      <c r="C2209" s="2" t="s">
        <v>0</v>
      </c>
      <c r="F2209" s="2" t="s">
        <v>0</v>
      </c>
      <c r="L2209" s="2" t="s">
        <v>0</v>
      </c>
    </row>
    <row r="2210" spans="1:12" x14ac:dyDescent="0.4">
      <c r="A2210" s="1"/>
      <c r="B2210" s="5"/>
      <c r="C2210" s="2" t="s">
        <v>0</v>
      </c>
      <c r="F2210" s="2" t="s">
        <v>0</v>
      </c>
      <c r="L2210" s="2" t="s">
        <v>0</v>
      </c>
    </row>
    <row r="2211" spans="1:12" x14ac:dyDescent="0.4">
      <c r="A2211" s="1"/>
      <c r="B2211" s="5"/>
      <c r="C2211" s="2" t="s">
        <v>0</v>
      </c>
      <c r="F2211" s="2" t="s">
        <v>0</v>
      </c>
      <c r="L2211" s="2" t="s">
        <v>0</v>
      </c>
    </row>
    <row r="2212" spans="1:12" x14ac:dyDescent="0.4">
      <c r="A2212" s="1"/>
      <c r="B2212" s="5"/>
      <c r="C2212" s="2" t="s">
        <v>0</v>
      </c>
      <c r="F2212" s="2" t="s">
        <v>0</v>
      </c>
      <c r="L2212" s="2" t="s">
        <v>0</v>
      </c>
    </row>
    <row r="2213" spans="1:12" x14ac:dyDescent="0.4">
      <c r="A2213" s="1"/>
      <c r="B2213" s="5"/>
      <c r="C2213" s="2" t="s">
        <v>0</v>
      </c>
      <c r="F2213" s="2" t="s">
        <v>0</v>
      </c>
      <c r="L2213" s="2" t="s">
        <v>0</v>
      </c>
    </row>
    <row r="2214" spans="1:12" x14ac:dyDescent="0.4">
      <c r="A2214" s="1"/>
      <c r="B2214" s="5"/>
      <c r="C2214" s="2" t="s">
        <v>0</v>
      </c>
      <c r="F2214" s="2" t="s">
        <v>0</v>
      </c>
      <c r="L2214" s="2" t="s">
        <v>0</v>
      </c>
    </row>
    <row r="2215" spans="1:12" x14ac:dyDescent="0.4">
      <c r="A2215" s="1"/>
      <c r="B2215" s="5"/>
      <c r="C2215" s="2" t="s">
        <v>0</v>
      </c>
      <c r="F2215" s="2" t="s">
        <v>0</v>
      </c>
      <c r="L2215" s="2" t="s">
        <v>0</v>
      </c>
    </row>
    <row r="2216" spans="1:12" x14ac:dyDescent="0.4">
      <c r="A2216" s="1"/>
      <c r="B2216" s="5"/>
      <c r="C2216" s="2" t="s">
        <v>0</v>
      </c>
      <c r="F2216" s="2" t="s">
        <v>0</v>
      </c>
      <c r="L2216" s="2" t="s">
        <v>0</v>
      </c>
    </row>
    <row r="2217" spans="1:12" x14ac:dyDescent="0.4">
      <c r="A2217" s="1"/>
      <c r="B2217" s="5"/>
      <c r="C2217" s="2" t="s">
        <v>0</v>
      </c>
      <c r="F2217" s="2" t="s">
        <v>0</v>
      </c>
      <c r="L2217" s="2" t="s">
        <v>0</v>
      </c>
    </row>
    <row r="2218" spans="1:12" x14ac:dyDescent="0.4">
      <c r="A2218" s="1"/>
      <c r="B2218" s="5"/>
      <c r="C2218" s="2" t="s">
        <v>0</v>
      </c>
      <c r="F2218" s="2" t="s">
        <v>0</v>
      </c>
      <c r="L2218" s="2" t="s">
        <v>0</v>
      </c>
    </row>
    <row r="2219" spans="1:12" x14ac:dyDescent="0.4">
      <c r="A2219" s="1"/>
      <c r="B2219" s="5"/>
      <c r="C2219" s="2" t="s">
        <v>0</v>
      </c>
      <c r="F2219" s="2" t="s">
        <v>0</v>
      </c>
      <c r="L2219" s="2" t="s">
        <v>0</v>
      </c>
    </row>
    <row r="2220" spans="1:12" x14ac:dyDescent="0.4">
      <c r="A2220" s="1"/>
      <c r="B2220" s="5"/>
      <c r="C2220" s="2" t="s">
        <v>0</v>
      </c>
      <c r="F2220" s="2" t="s">
        <v>0</v>
      </c>
      <c r="L2220" s="2" t="s">
        <v>0</v>
      </c>
    </row>
    <row r="2221" spans="1:12" x14ac:dyDescent="0.4">
      <c r="A2221" s="1"/>
      <c r="B2221" s="5"/>
      <c r="C2221" s="2" t="s">
        <v>0</v>
      </c>
      <c r="F2221" s="2" t="s">
        <v>0</v>
      </c>
      <c r="L2221" s="2" t="s">
        <v>0</v>
      </c>
    </row>
    <row r="2222" spans="1:12" x14ac:dyDescent="0.4">
      <c r="A2222" s="1"/>
      <c r="B2222" s="5"/>
      <c r="C2222" s="2" t="s">
        <v>0</v>
      </c>
      <c r="F2222" s="2" t="s">
        <v>0</v>
      </c>
      <c r="L2222" s="2" t="s">
        <v>0</v>
      </c>
    </row>
    <row r="2223" spans="1:12" x14ac:dyDescent="0.4">
      <c r="A2223" s="1"/>
      <c r="B2223" s="5"/>
      <c r="C2223" s="2" t="s">
        <v>0</v>
      </c>
      <c r="F2223" s="2" t="s">
        <v>0</v>
      </c>
      <c r="L2223" s="2" t="s">
        <v>0</v>
      </c>
    </row>
    <row r="2224" spans="1:12" x14ac:dyDescent="0.4">
      <c r="A2224" s="1"/>
      <c r="B2224" s="5"/>
      <c r="C2224" s="2" t="s">
        <v>0</v>
      </c>
      <c r="F2224" s="2" t="s">
        <v>0</v>
      </c>
      <c r="L2224" s="2" t="s">
        <v>0</v>
      </c>
    </row>
    <row r="2225" spans="1:12" x14ac:dyDescent="0.4">
      <c r="A2225" s="1"/>
      <c r="B2225" s="5"/>
      <c r="C2225" s="2" t="s">
        <v>0</v>
      </c>
      <c r="F2225" s="2" t="s">
        <v>0</v>
      </c>
      <c r="L2225" s="2" t="s">
        <v>0</v>
      </c>
    </row>
    <row r="2226" spans="1:12" x14ac:dyDescent="0.4">
      <c r="A2226" s="1"/>
      <c r="B2226" s="5"/>
      <c r="C2226" s="2" t="s">
        <v>0</v>
      </c>
      <c r="F2226" s="2" t="s">
        <v>0</v>
      </c>
      <c r="L2226" s="2" t="s">
        <v>0</v>
      </c>
    </row>
    <row r="2227" spans="1:12" x14ac:dyDescent="0.4">
      <c r="A2227" s="1"/>
      <c r="B2227" s="5"/>
      <c r="C2227" s="2" t="s">
        <v>0</v>
      </c>
      <c r="F2227" s="2" t="s">
        <v>0</v>
      </c>
      <c r="L2227" s="2" t="s">
        <v>0</v>
      </c>
    </row>
    <row r="2228" spans="1:12" x14ac:dyDescent="0.4">
      <c r="A2228" s="1"/>
      <c r="B2228" s="5"/>
      <c r="C2228" s="2" t="s">
        <v>0</v>
      </c>
      <c r="F2228" s="2" t="s">
        <v>0</v>
      </c>
      <c r="L2228" s="2" t="s">
        <v>0</v>
      </c>
    </row>
    <row r="2229" spans="1:12" x14ac:dyDescent="0.4">
      <c r="A2229" s="1"/>
      <c r="B2229" s="5"/>
      <c r="C2229" s="2" t="s">
        <v>0</v>
      </c>
      <c r="F2229" s="2" t="s">
        <v>0</v>
      </c>
      <c r="L2229" s="2" t="s">
        <v>0</v>
      </c>
    </row>
    <row r="2230" spans="1:12" x14ac:dyDescent="0.4">
      <c r="A2230" s="1"/>
      <c r="B2230" s="5"/>
      <c r="C2230" s="2" t="s">
        <v>0</v>
      </c>
      <c r="F2230" s="2" t="s">
        <v>0</v>
      </c>
      <c r="L2230" s="2" t="s">
        <v>0</v>
      </c>
    </row>
    <row r="2231" spans="1:12" x14ac:dyDescent="0.4">
      <c r="A2231" s="1"/>
      <c r="B2231" s="5"/>
      <c r="C2231" s="2" t="s">
        <v>0</v>
      </c>
      <c r="F2231" s="2" t="s">
        <v>0</v>
      </c>
      <c r="L2231" s="2" t="s">
        <v>0</v>
      </c>
    </row>
    <row r="2232" spans="1:12" x14ac:dyDescent="0.4">
      <c r="A2232" s="1"/>
      <c r="B2232" s="5"/>
      <c r="C2232" s="2" t="s">
        <v>0</v>
      </c>
      <c r="F2232" s="2" t="s">
        <v>0</v>
      </c>
      <c r="L2232" s="2" t="s">
        <v>0</v>
      </c>
    </row>
    <row r="2233" spans="1:12" x14ac:dyDescent="0.4">
      <c r="A2233" s="1"/>
      <c r="B2233" s="5"/>
      <c r="C2233" s="2" t="s">
        <v>0</v>
      </c>
      <c r="F2233" s="2" t="s">
        <v>0</v>
      </c>
      <c r="L2233" s="2" t="s">
        <v>0</v>
      </c>
    </row>
    <row r="2234" spans="1:12" x14ac:dyDescent="0.4">
      <c r="A2234" s="1"/>
      <c r="B2234" s="5"/>
      <c r="C2234" s="2" t="s">
        <v>0</v>
      </c>
      <c r="F2234" s="2" t="s">
        <v>0</v>
      </c>
      <c r="L2234" s="2" t="s">
        <v>0</v>
      </c>
    </row>
    <row r="2235" spans="1:12" x14ac:dyDescent="0.4">
      <c r="A2235" s="1"/>
      <c r="B2235" s="5"/>
      <c r="C2235" s="2" t="s">
        <v>0</v>
      </c>
      <c r="F2235" s="2" t="s">
        <v>0</v>
      </c>
      <c r="L2235" s="2" t="s">
        <v>0</v>
      </c>
    </row>
    <row r="2236" spans="1:12" x14ac:dyDescent="0.4">
      <c r="A2236" s="1"/>
      <c r="B2236" s="5"/>
      <c r="C2236" s="2" t="s">
        <v>0</v>
      </c>
      <c r="F2236" s="2" t="s">
        <v>0</v>
      </c>
      <c r="L2236" s="2" t="s">
        <v>0</v>
      </c>
    </row>
    <row r="2237" spans="1:12" x14ac:dyDescent="0.4">
      <c r="A2237" s="1"/>
      <c r="B2237" s="5"/>
      <c r="C2237" s="2" t="s">
        <v>0</v>
      </c>
      <c r="F2237" s="2" t="s">
        <v>0</v>
      </c>
      <c r="L2237" s="2" t="s">
        <v>0</v>
      </c>
    </row>
    <row r="2238" spans="1:12" x14ac:dyDescent="0.4">
      <c r="A2238" s="1"/>
      <c r="B2238" s="5"/>
      <c r="C2238" s="2" t="s">
        <v>0</v>
      </c>
      <c r="F2238" s="2" t="s">
        <v>0</v>
      </c>
      <c r="L2238" s="2" t="s">
        <v>0</v>
      </c>
    </row>
    <row r="2239" spans="1:12" x14ac:dyDescent="0.4">
      <c r="A2239" s="1"/>
      <c r="B2239" s="5"/>
      <c r="C2239" s="2" t="s">
        <v>0</v>
      </c>
      <c r="F2239" s="2" t="s">
        <v>0</v>
      </c>
      <c r="L2239" s="2" t="s">
        <v>0</v>
      </c>
    </row>
    <row r="2240" spans="1:12" x14ac:dyDescent="0.4">
      <c r="A2240" s="1"/>
      <c r="B2240" s="5"/>
      <c r="C2240" s="2" t="s">
        <v>0</v>
      </c>
      <c r="F2240" s="2" t="s">
        <v>0</v>
      </c>
      <c r="L2240" s="2" t="s">
        <v>0</v>
      </c>
    </row>
    <row r="2241" spans="1:12" x14ac:dyDescent="0.4">
      <c r="A2241" s="1"/>
      <c r="B2241" s="5"/>
      <c r="C2241" s="2" t="s">
        <v>0</v>
      </c>
      <c r="F2241" s="2" t="s">
        <v>0</v>
      </c>
      <c r="L2241" s="2" t="s">
        <v>0</v>
      </c>
    </row>
    <row r="2242" spans="1:12" x14ac:dyDescent="0.4">
      <c r="A2242" s="1"/>
      <c r="B2242" s="5"/>
      <c r="C2242" s="2" t="s">
        <v>0</v>
      </c>
      <c r="F2242" s="2" t="s">
        <v>0</v>
      </c>
      <c r="L2242" s="2" t="s">
        <v>0</v>
      </c>
    </row>
    <row r="2243" spans="1:12" x14ac:dyDescent="0.4">
      <c r="A2243" s="1"/>
      <c r="B2243" s="5"/>
      <c r="C2243" s="2" t="s">
        <v>0</v>
      </c>
      <c r="F2243" s="2" t="s">
        <v>0</v>
      </c>
      <c r="L2243" s="2" t="s">
        <v>0</v>
      </c>
    </row>
    <row r="2244" spans="1:12" x14ac:dyDescent="0.4">
      <c r="A2244" s="1"/>
      <c r="B2244" s="5"/>
      <c r="C2244" s="2" t="s">
        <v>0</v>
      </c>
      <c r="F2244" s="2" t="s">
        <v>0</v>
      </c>
      <c r="L2244" s="2" t="s">
        <v>0</v>
      </c>
    </row>
    <row r="2245" spans="1:12" x14ac:dyDescent="0.4">
      <c r="A2245" s="1"/>
      <c r="B2245" s="5"/>
      <c r="C2245" s="2" t="s">
        <v>0</v>
      </c>
      <c r="F2245" s="2" t="s">
        <v>0</v>
      </c>
      <c r="L2245" s="2" t="s">
        <v>0</v>
      </c>
    </row>
    <row r="2246" spans="1:12" x14ac:dyDescent="0.4">
      <c r="A2246" s="1"/>
      <c r="B2246" s="5"/>
      <c r="C2246" s="2" t="s">
        <v>0</v>
      </c>
      <c r="F2246" s="2" t="s">
        <v>0</v>
      </c>
      <c r="L2246" s="2" t="s">
        <v>0</v>
      </c>
    </row>
    <row r="2247" spans="1:12" x14ac:dyDescent="0.4">
      <c r="A2247" s="1"/>
      <c r="B2247" s="5"/>
      <c r="C2247" s="2" t="s">
        <v>0</v>
      </c>
      <c r="F2247" s="2" t="s">
        <v>0</v>
      </c>
      <c r="L2247" s="2" t="s">
        <v>0</v>
      </c>
    </row>
    <row r="2248" spans="1:12" x14ac:dyDescent="0.4">
      <c r="A2248" s="1"/>
      <c r="B2248" s="5"/>
      <c r="C2248" s="2" t="s">
        <v>0</v>
      </c>
      <c r="F2248" s="2" t="s">
        <v>0</v>
      </c>
      <c r="L2248" s="2" t="s">
        <v>0</v>
      </c>
    </row>
    <row r="2249" spans="1:12" x14ac:dyDescent="0.4">
      <c r="A2249" s="1"/>
      <c r="B2249" s="5"/>
      <c r="C2249" s="2" t="s">
        <v>0</v>
      </c>
      <c r="F2249" s="2" t="s">
        <v>0</v>
      </c>
      <c r="L2249" s="2" t="s">
        <v>0</v>
      </c>
    </row>
    <row r="2250" spans="1:12" x14ac:dyDescent="0.4">
      <c r="A2250" s="1"/>
      <c r="B2250" s="5"/>
      <c r="C2250" s="2" t="s">
        <v>0</v>
      </c>
      <c r="F2250" s="2" t="s">
        <v>0</v>
      </c>
      <c r="L2250" s="2" t="s">
        <v>0</v>
      </c>
    </row>
    <row r="2251" spans="1:12" x14ac:dyDescent="0.4">
      <c r="A2251" s="1"/>
      <c r="B2251" s="5"/>
      <c r="C2251" s="2" t="s">
        <v>0</v>
      </c>
      <c r="F2251" s="2" t="s">
        <v>0</v>
      </c>
      <c r="L2251" s="2" t="s">
        <v>0</v>
      </c>
    </row>
    <row r="2252" spans="1:12" x14ac:dyDescent="0.4">
      <c r="A2252" s="1"/>
      <c r="B2252" s="5"/>
      <c r="C2252" s="2" t="s">
        <v>0</v>
      </c>
      <c r="F2252" s="2" t="s">
        <v>0</v>
      </c>
      <c r="L2252" s="2" t="s">
        <v>0</v>
      </c>
    </row>
    <row r="2253" spans="1:12" x14ac:dyDescent="0.4">
      <c r="A2253" s="1"/>
      <c r="B2253" s="5"/>
      <c r="C2253" s="2" t="s">
        <v>0</v>
      </c>
      <c r="F2253" s="2" t="s">
        <v>0</v>
      </c>
      <c r="L2253" s="2" t="s">
        <v>0</v>
      </c>
    </row>
    <row r="2254" spans="1:12" x14ac:dyDescent="0.4">
      <c r="A2254" s="1"/>
      <c r="B2254" s="5"/>
      <c r="C2254" s="2" t="s">
        <v>0</v>
      </c>
      <c r="F2254" s="2" t="s">
        <v>0</v>
      </c>
      <c r="L2254" s="2" t="s">
        <v>0</v>
      </c>
    </row>
    <row r="2255" spans="1:12" x14ac:dyDescent="0.4">
      <c r="A2255" s="1"/>
      <c r="B2255" s="5"/>
      <c r="C2255" s="2" t="s">
        <v>0</v>
      </c>
      <c r="F2255" s="2" t="s">
        <v>0</v>
      </c>
      <c r="L2255" s="2" t="s">
        <v>0</v>
      </c>
    </row>
    <row r="2256" spans="1:12" x14ac:dyDescent="0.4">
      <c r="A2256" s="1"/>
      <c r="B2256" s="5"/>
      <c r="C2256" s="2" t="s">
        <v>0</v>
      </c>
      <c r="F2256" s="2" t="s">
        <v>0</v>
      </c>
      <c r="L2256" s="2" t="s">
        <v>0</v>
      </c>
    </row>
    <row r="2257" spans="1:12" x14ac:dyDescent="0.4">
      <c r="A2257" s="1"/>
      <c r="B2257" s="5"/>
      <c r="C2257" s="2" t="s">
        <v>0</v>
      </c>
      <c r="F2257" s="2" t="s">
        <v>0</v>
      </c>
      <c r="L2257" s="2" t="s">
        <v>0</v>
      </c>
    </row>
    <row r="2258" spans="1:12" x14ac:dyDescent="0.4">
      <c r="A2258" s="1"/>
      <c r="B2258" s="5"/>
      <c r="C2258" s="2" t="s">
        <v>0</v>
      </c>
      <c r="F2258" s="2" t="s">
        <v>0</v>
      </c>
      <c r="L2258" s="2" t="s">
        <v>0</v>
      </c>
    </row>
    <row r="2259" spans="1:12" x14ac:dyDescent="0.4">
      <c r="A2259" s="1"/>
      <c r="B2259" s="5"/>
      <c r="C2259" s="2" t="s">
        <v>0</v>
      </c>
      <c r="F2259" s="2" t="s">
        <v>0</v>
      </c>
      <c r="L2259" s="2" t="s">
        <v>0</v>
      </c>
    </row>
    <row r="2260" spans="1:12" x14ac:dyDescent="0.4">
      <c r="A2260" s="1"/>
      <c r="B2260" s="5"/>
      <c r="C2260" s="2" t="s">
        <v>0</v>
      </c>
      <c r="F2260" s="2" t="s">
        <v>0</v>
      </c>
      <c r="L2260" s="2" t="s">
        <v>0</v>
      </c>
    </row>
    <row r="2261" spans="1:12" x14ac:dyDescent="0.4">
      <c r="A2261" s="1"/>
      <c r="B2261" s="5"/>
      <c r="C2261" s="2" t="s">
        <v>0</v>
      </c>
      <c r="F2261" s="2" t="s">
        <v>0</v>
      </c>
      <c r="L2261" s="2" t="s">
        <v>0</v>
      </c>
    </row>
    <row r="2262" spans="1:12" x14ac:dyDescent="0.4">
      <c r="A2262" s="1"/>
      <c r="B2262" s="5"/>
      <c r="C2262" s="2" t="s">
        <v>0</v>
      </c>
      <c r="F2262" s="2" t="s">
        <v>0</v>
      </c>
      <c r="L2262" s="2" t="s">
        <v>0</v>
      </c>
    </row>
    <row r="2263" spans="1:12" x14ac:dyDescent="0.4">
      <c r="A2263" s="1"/>
      <c r="B2263" s="5"/>
      <c r="C2263" s="2" t="s">
        <v>0</v>
      </c>
      <c r="F2263" s="2" t="s">
        <v>0</v>
      </c>
      <c r="L2263" s="2" t="s">
        <v>0</v>
      </c>
    </row>
    <row r="2264" spans="1:12" x14ac:dyDescent="0.4">
      <c r="A2264" s="1"/>
      <c r="B2264" s="5"/>
      <c r="C2264" s="2" t="s">
        <v>0</v>
      </c>
      <c r="F2264" s="2" t="s">
        <v>0</v>
      </c>
      <c r="L2264" s="2" t="s">
        <v>0</v>
      </c>
    </row>
    <row r="2265" spans="1:12" x14ac:dyDescent="0.4">
      <c r="A2265" s="1"/>
      <c r="B2265" s="5"/>
      <c r="C2265" s="2" t="s">
        <v>0</v>
      </c>
      <c r="F2265" s="2" t="s">
        <v>0</v>
      </c>
      <c r="L2265" s="2" t="s">
        <v>0</v>
      </c>
    </row>
    <row r="2266" spans="1:12" x14ac:dyDescent="0.4">
      <c r="A2266" s="1"/>
      <c r="B2266" s="5"/>
      <c r="C2266" s="2" t="s">
        <v>0</v>
      </c>
      <c r="F2266" s="2" t="s">
        <v>0</v>
      </c>
      <c r="L2266" s="2" t="s">
        <v>0</v>
      </c>
    </row>
    <row r="2267" spans="1:12" x14ac:dyDescent="0.4">
      <c r="A2267" s="1"/>
      <c r="B2267" s="5"/>
      <c r="C2267" s="2" t="s">
        <v>0</v>
      </c>
      <c r="F2267" s="2" t="s">
        <v>0</v>
      </c>
      <c r="L2267" s="2" t="s">
        <v>0</v>
      </c>
    </row>
    <row r="2268" spans="1:12" x14ac:dyDescent="0.4">
      <c r="A2268" s="1"/>
      <c r="B2268" s="5"/>
      <c r="C2268" s="2" t="s">
        <v>0</v>
      </c>
      <c r="F2268" s="2" t="s">
        <v>0</v>
      </c>
      <c r="L2268" s="2" t="s">
        <v>0</v>
      </c>
    </row>
    <row r="2269" spans="1:12" x14ac:dyDescent="0.4">
      <c r="A2269" s="1"/>
      <c r="B2269" s="5"/>
      <c r="C2269" s="2" t="s">
        <v>0</v>
      </c>
      <c r="F2269" s="2" t="s">
        <v>0</v>
      </c>
      <c r="L2269" s="2" t="s">
        <v>0</v>
      </c>
    </row>
    <row r="2270" spans="1:12" x14ac:dyDescent="0.4">
      <c r="A2270" s="1"/>
      <c r="B2270" s="5"/>
      <c r="C2270" s="2" t="s">
        <v>0</v>
      </c>
      <c r="F2270" s="2" t="s">
        <v>0</v>
      </c>
      <c r="L2270" s="2" t="s">
        <v>0</v>
      </c>
    </row>
    <row r="2271" spans="1:12" x14ac:dyDescent="0.4">
      <c r="A2271" s="1"/>
      <c r="B2271" s="5"/>
      <c r="C2271" s="2" t="s">
        <v>0</v>
      </c>
      <c r="F2271" s="2" t="s">
        <v>0</v>
      </c>
      <c r="L2271" s="2" t="s">
        <v>0</v>
      </c>
    </row>
    <row r="2272" spans="1:12" x14ac:dyDescent="0.4">
      <c r="A2272" s="1"/>
      <c r="B2272" s="5"/>
      <c r="C2272" s="2" t="s">
        <v>0</v>
      </c>
      <c r="F2272" s="2" t="s">
        <v>0</v>
      </c>
      <c r="L2272" s="2" t="s">
        <v>0</v>
      </c>
    </row>
    <row r="2273" spans="1:12" x14ac:dyDescent="0.4">
      <c r="A2273" s="1"/>
      <c r="B2273" s="5"/>
      <c r="C2273" s="2" t="s">
        <v>0</v>
      </c>
      <c r="F2273" s="2" t="s">
        <v>0</v>
      </c>
      <c r="L2273" s="2" t="s">
        <v>0</v>
      </c>
    </row>
    <row r="2274" spans="1:12" x14ac:dyDescent="0.4">
      <c r="A2274" s="1"/>
      <c r="B2274" s="5"/>
      <c r="C2274" s="2" t="s">
        <v>0</v>
      </c>
      <c r="F2274" s="2" t="s">
        <v>0</v>
      </c>
      <c r="L2274" s="2" t="s">
        <v>0</v>
      </c>
    </row>
    <row r="2275" spans="1:12" x14ac:dyDescent="0.4">
      <c r="A2275" s="1"/>
      <c r="B2275" s="5"/>
      <c r="C2275" s="2" t="s">
        <v>0</v>
      </c>
      <c r="F2275" s="2" t="s">
        <v>0</v>
      </c>
      <c r="L2275" s="2" t="s">
        <v>0</v>
      </c>
    </row>
    <row r="2276" spans="1:12" x14ac:dyDescent="0.4">
      <c r="A2276" s="1"/>
      <c r="B2276" s="5"/>
      <c r="C2276" s="2" t="s">
        <v>0</v>
      </c>
      <c r="F2276" s="2" t="s">
        <v>0</v>
      </c>
      <c r="L2276" s="2" t="s">
        <v>0</v>
      </c>
    </row>
    <row r="2277" spans="1:12" x14ac:dyDescent="0.4">
      <c r="A2277" s="1"/>
      <c r="B2277" s="5"/>
      <c r="C2277" s="2" t="s">
        <v>0</v>
      </c>
      <c r="F2277" s="2" t="s">
        <v>0</v>
      </c>
      <c r="L2277" s="2" t="s">
        <v>0</v>
      </c>
    </row>
    <row r="2278" spans="1:12" x14ac:dyDescent="0.4">
      <c r="A2278" s="1"/>
      <c r="B2278" s="5"/>
      <c r="C2278" s="2" t="s">
        <v>0</v>
      </c>
      <c r="F2278" s="2" t="s">
        <v>0</v>
      </c>
      <c r="L2278" s="2" t="s">
        <v>0</v>
      </c>
    </row>
    <row r="2279" spans="1:12" x14ac:dyDescent="0.4">
      <c r="A2279" s="1"/>
      <c r="B2279" s="5"/>
      <c r="C2279" s="2" t="s">
        <v>0</v>
      </c>
      <c r="F2279" s="2" t="s">
        <v>0</v>
      </c>
      <c r="L2279" s="2" t="s">
        <v>0</v>
      </c>
    </row>
    <row r="2280" spans="1:12" x14ac:dyDescent="0.4">
      <c r="A2280" s="1"/>
      <c r="B2280" s="5"/>
      <c r="C2280" s="2" t="s">
        <v>0</v>
      </c>
      <c r="F2280" s="2" t="s">
        <v>0</v>
      </c>
      <c r="L2280" s="2" t="s">
        <v>0</v>
      </c>
    </row>
    <row r="2281" spans="1:12" x14ac:dyDescent="0.4">
      <c r="A2281" s="1"/>
      <c r="B2281" s="5"/>
      <c r="C2281" s="2" t="s">
        <v>0</v>
      </c>
      <c r="F2281" s="2" t="s">
        <v>0</v>
      </c>
      <c r="L2281" s="2" t="s">
        <v>0</v>
      </c>
    </row>
    <row r="2282" spans="1:12" x14ac:dyDescent="0.4">
      <c r="A2282" s="1"/>
      <c r="B2282" s="5"/>
      <c r="C2282" s="2" t="s">
        <v>0</v>
      </c>
      <c r="F2282" s="2" t="s">
        <v>0</v>
      </c>
      <c r="L2282" s="2" t="s">
        <v>0</v>
      </c>
    </row>
    <row r="2283" spans="1:12" x14ac:dyDescent="0.4">
      <c r="A2283" s="1"/>
      <c r="B2283" s="5"/>
      <c r="C2283" s="2" t="s">
        <v>0</v>
      </c>
      <c r="F2283" s="2" t="s">
        <v>0</v>
      </c>
      <c r="L2283" s="2" t="s">
        <v>0</v>
      </c>
    </row>
    <row r="2284" spans="1:12" x14ac:dyDescent="0.4">
      <c r="A2284" s="1"/>
      <c r="B2284" s="5"/>
      <c r="C2284" s="2" t="s">
        <v>0</v>
      </c>
      <c r="F2284" s="2" t="s">
        <v>0</v>
      </c>
      <c r="L2284" s="2" t="s">
        <v>0</v>
      </c>
    </row>
    <row r="2285" spans="1:12" x14ac:dyDescent="0.4">
      <c r="A2285" s="1"/>
      <c r="B2285" s="5"/>
      <c r="C2285" s="2" t="s">
        <v>0</v>
      </c>
      <c r="F2285" s="2" t="s">
        <v>0</v>
      </c>
      <c r="L2285" s="2" t="s">
        <v>0</v>
      </c>
    </row>
    <row r="2286" spans="1:12" x14ac:dyDescent="0.4">
      <c r="A2286" s="1"/>
      <c r="B2286" s="5"/>
      <c r="C2286" s="2" t="s">
        <v>0</v>
      </c>
      <c r="F2286" s="2" t="s">
        <v>0</v>
      </c>
      <c r="L2286" s="2" t="s">
        <v>0</v>
      </c>
    </row>
    <row r="2287" spans="1:12" x14ac:dyDescent="0.4">
      <c r="A2287" s="1"/>
      <c r="B2287" s="5"/>
      <c r="C2287" s="2" t="s">
        <v>0</v>
      </c>
      <c r="F2287" s="2" t="s">
        <v>0</v>
      </c>
      <c r="L2287" s="2" t="s">
        <v>0</v>
      </c>
    </row>
    <row r="2288" spans="1:12" x14ac:dyDescent="0.4">
      <c r="A2288" s="1"/>
      <c r="B2288" s="5"/>
      <c r="C2288" s="2" t="s">
        <v>0</v>
      </c>
      <c r="F2288" s="2" t="s">
        <v>0</v>
      </c>
      <c r="L2288" s="2" t="s">
        <v>0</v>
      </c>
    </row>
    <row r="2289" spans="1:12" x14ac:dyDescent="0.4">
      <c r="A2289" s="1"/>
      <c r="B2289" s="5"/>
      <c r="C2289" s="2" t="s">
        <v>0</v>
      </c>
      <c r="F2289" s="2" t="s">
        <v>0</v>
      </c>
      <c r="L2289" s="2" t="s">
        <v>0</v>
      </c>
    </row>
    <row r="2290" spans="1:12" x14ac:dyDescent="0.4">
      <c r="A2290" s="1"/>
      <c r="B2290" s="5"/>
      <c r="C2290" s="2" t="s">
        <v>0</v>
      </c>
      <c r="F2290" s="2" t="s">
        <v>0</v>
      </c>
      <c r="L2290" s="2" t="s">
        <v>0</v>
      </c>
    </row>
    <row r="2291" spans="1:12" x14ac:dyDescent="0.4">
      <c r="A2291" s="1"/>
      <c r="B2291" s="5"/>
      <c r="C2291" s="2" t="s">
        <v>0</v>
      </c>
      <c r="F2291" s="2" t="s">
        <v>0</v>
      </c>
      <c r="L2291" s="2" t="s">
        <v>0</v>
      </c>
    </row>
    <row r="2292" spans="1:12" x14ac:dyDescent="0.4">
      <c r="A2292" s="1"/>
      <c r="B2292" s="5"/>
      <c r="C2292" s="2" t="s">
        <v>0</v>
      </c>
      <c r="F2292" s="2" t="s">
        <v>0</v>
      </c>
      <c r="L2292" s="2" t="s">
        <v>0</v>
      </c>
    </row>
    <row r="2293" spans="1:12" x14ac:dyDescent="0.4">
      <c r="A2293" s="1"/>
      <c r="B2293" s="5"/>
      <c r="C2293" s="2" t="s">
        <v>0</v>
      </c>
      <c r="F2293" s="2" t="s">
        <v>0</v>
      </c>
      <c r="L2293" s="2" t="s">
        <v>0</v>
      </c>
    </row>
    <row r="2294" spans="1:12" x14ac:dyDescent="0.4">
      <c r="A2294" s="1"/>
      <c r="B2294" s="5"/>
      <c r="C2294" s="2" t="s">
        <v>0</v>
      </c>
      <c r="F2294" s="2" t="s">
        <v>0</v>
      </c>
      <c r="L2294" s="2" t="s">
        <v>0</v>
      </c>
    </row>
    <row r="2295" spans="1:12" x14ac:dyDescent="0.4">
      <c r="A2295" s="1"/>
      <c r="B2295" s="5"/>
      <c r="C2295" s="2" t="s">
        <v>0</v>
      </c>
      <c r="F2295" s="2" t="s">
        <v>0</v>
      </c>
      <c r="L2295" s="2" t="s">
        <v>0</v>
      </c>
    </row>
    <row r="2296" spans="1:12" x14ac:dyDescent="0.4">
      <c r="A2296" s="1"/>
      <c r="B2296" s="5"/>
      <c r="C2296" s="2" t="s">
        <v>0</v>
      </c>
      <c r="F2296" s="2" t="s">
        <v>0</v>
      </c>
      <c r="L2296" s="2" t="s">
        <v>0</v>
      </c>
    </row>
    <row r="2297" spans="1:12" x14ac:dyDescent="0.4">
      <c r="A2297" s="1"/>
      <c r="B2297" s="5"/>
      <c r="C2297" s="2" t="s">
        <v>0</v>
      </c>
      <c r="F2297" s="2" t="s">
        <v>0</v>
      </c>
      <c r="L2297" s="2" t="s">
        <v>0</v>
      </c>
    </row>
    <row r="2298" spans="1:12" x14ac:dyDescent="0.4">
      <c r="A2298" s="1"/>
      <c r="B2298" s="5"/>
      <c r="C2298" s="2" t="s">
        <v>0</v>
      </c>
      <c r="F2298" s="2" t="s">
        <v>0</v>
      </c>
      <c r="L2298" s="2" t="s">
        <v>0</v>
      </c>
    </row>
    <row r="2299" spans="1:12" x14ac:dyDescent="0.4">
      <c r="A2299" s="1"/>
      <c r="B2299" s="5"/>
      <c r="C2299" s="2" t="s">
        <v>0</v>
      </c>
      <c r="F2299" s="2" t="s">
        <v>0</v>
      </c>
      <c r="L2299" s="2" t="s">
        <v>0</v>
      </c>
    </row>
    <row r="2300" spans="1:12" x14ac:dyDescent="0.4">
      <c r="A2300" s="1"/>
      <c r="B2300" s="5"/>
      <c r="C2300" s="2" t="s">
        <v>0</v>
      </c>
      <c r="F2300" s="2" t="s">
        <v>0</v>
      </c>
      <c r="L2300" s="2" t="s">
        <v>0</v>
      </c>
    </row>
    <row r="2301" spans="1:12" x14ac:dyDescent="0.4">
      <c r="A2301" s="1"/>
      <c r="B2301" s="5"/>
      <c r="C2301" s="2" t="s">
        <v>0</v>
      </c>
      <c r="F2301" s="2" t="s">
        <v>0</v>
      </c>
      <c r="L2301" s="2" t="s">
        <v>0</v>
      </c>
    </row>
    <row r="2302" spans="1:12" x14ac:dyDescent="0.4">
      <c r="A2302" s="1"/>
      <c r="B2302" s="5"/>
      <c r="C2302" s="2" t="s">
        <v>0</v>
      </c>
      <c r="F2302" s="2" t="s">
        <v>0</v>
      </c>
      <c r="L2302" s="2" t="s">
        <v>0</v>
      </c>
    </row>
    <row r="2303" spans="1:12" x14ac:dyDescent="0.4">
      <c r="A2303" s="1"/>
      <c r="B2303" s="5"/>
      <c r="C2303" s="2" t="s">
        <v>0</v>
      </c>
      <c r="F2303" s="2" t="s">
        <v>0</v>
      </c>
      <c r="L2303" s="2" t="s">
        <v>0</v>
      </c>
    </row>
    <row r="2304" spans="1:12" x14ac:dyDescent="0.4">
      <c r="A2304" s="1"/>
      <c r="B2304" s="5"/>
      <c r="C2304" s="2" t="s">
        <v>0</v>
      </c>
      <c r="F2304" s="2" t="s">
        <v>0</v>
      </c>
      <c r="L2304" s="2" t="s">
        <v>0</v>
      </c>
    </row>
    <row r="2305" spans="1:12" x14ac:dyDescent="0.4">
      <c r="A2305" s="1"/>
      <c r="B2305" s="5"/>
      <c r="C2305" s="2" t="s">
        <v>0</v>
      </c>
      <c r="F2305" s="2" t="s">
        <v>0</v>
      </c>
      <c r="L2305" s="2" t="s">
        <v>0</v>
      </c>
    </row>
    <row r="2306" spans="1:12" x14ac:dyDescent="0.4">
      <c r="A2306" s="1"/>
      <c r="B2306" s="5"/>
      <c r="C2306" s="2" t="s">
        <v>0</v>
      </c>
      <c r="F2306" s="2" t="s">
        <v>0</v>
      </c>
      <c r="L2306" s="2" t="s">
        <v>0</v>
      </c>
    </row>
    <row r="2307" spans="1:12" x14ac:dyDescent="0.4">
      <c r="A2307" s="1"/>
      <c r="B2307" s="5"/>
      <c r="C2307" s="2" t="s">
        <v>0</v>
      </c>
      <c r="F2307" s="2" t="s">
        <v>0</v>
      </c>
      <c r="L2307" s="2" t="s">
        <v>0</v>
      </c>
    </row>
    <row r="2308" spans="1:12" x14ac:dyDescent="0.4">
      <c r="A2308" s="1"/>
      <c r="B2308" s="5"/>
      <c r="C2308" s="2" t="s">
        <v>0</v>
      </c>
      <c r="F2308" s="2" t="s">
        <v>0</v>
      </c>
      <c r="L2308" s="2" t="s">
        <v>0</v>
      </c>
    </row>
    <row r="2309" spans="1:12" x14ac:dyDescent="0.4">
      <c r="A2309" s="1"/>
      <c r="B2309" s="5"/>
      <c r="C2309" s="2" t="s">
        <v>0</v>
      </c>
      <c r="F2309" s="2" t="s">
        <v>0</v>
      </c>
      <c r="L2309" s="2" t="s">
        <v>0</v>
      </c>
    </row>
    <row r="2310" spans="1:12" x14ac:dyDescent="0.4">
      <c r="A2310" s="1"/>
      <c r="B2310" s="5"/>
      <c r="C2310" s="2" t="s">
        <v>0</v>
      </c>
      <c r="F2310" s="2" t="s">
        <v>0</v>
      </c>
      <c r="L2310" s="2" t="s">
        <v>0</v>
      </c>
    </row>
    <row r="2311" spans="1:12" x14ac:dyDescent="0.4">
      <c r="A2311" s="1"/>
      <c r="B2311" s="5"/>
      <c r="C2311" s="2" t="s">
        <v>0</v>
      </c>
      <c r="F2311" s="2" t="s">
        <v>0</v>
      </c>
      <c r="L2311" s="2" t="s">
        <v>0</v>
      </c>
    </row>
    <row r="2312" spans="1:12" x14ac:dyDescent="0.4">
      <c r="A2312" s="1"/>
      <c r="B2312" s="5"/>
      <c r="C2312" s="2" t="s">
        <v>0</v>
      </c>
      <c r="F2312" s="2" t="s">
        <v>0</v>
      </c>
      <c r="L2312" s="2" t="s">
        <v>0</v>
      </c>
    </row>
    <row r="2313" spans="1:12" x14ac:dyDescent="0.4">
      <c r="A2313" s="1"/>
      <c r="B2313" s="5"/>
      <c r="C2313" s="2" t="s">
        <v>0</v>
      </c>
      <c r="F2313" s="2" t="s">
        <v>0</v>
      </c>
      <c r="L2313" s="2" t="s">
        <v>0</v>
      </c>
    </row>
    <row r="2314" spans="1:12" x14ac:dyDescent="0.4">
      <c r="A2314" s="1"/>
      <c r="B2314" s="5"/>
      <c r="C2314" s="2" t="s">
        <v>0</v>
      </c>
      <c r="F2314" s="2" t="s">
        <v>0</v>
      </c>
      <c r="L2314" s="2" t="s">
        <v>0</v>
      </c>
    </row>
    <row r="2315" spans="1:12" x14ac:dyDescent="0.4">
      <c r="A2315" s="1"/>
      <c r="B2315" s="5"/>
      <c r="C2315" s="2" t="s">
        <v>0</v>
      </c>
      <c r="F2315" s="2" t="s">
        <v>0</v>
      </c>
      <c r="L2315" s="2" t="s">
        <v>0</v>
      </c>
    </row>
    <row r="2316" spans="1:12" x14ac:dyDescent="0.4">
      <c r="A2316" s="1"/>
      <c r="B2316" s="5"/>
      <c r="C2316" s="2" t="s">
        <v>0</v>
      </c>
      <c r="F2316" s="2" t="s">
        <v>0</v>
      </c>
      <c r="L2316" s="2" t="s">
        <v>0</v>
      </c>
    </row>
    <row r="2317" spans="1:12" x14ac:dyDescent="0.4">
      <c r="A2317" s="1"/>
      <c r="B2317" s="5"/>
      <c r="C2317" s="2" t="s">
        <v>0</v>
      </c>
      <c r="F2317" s="2" t="s">
        <v>0</v>
      </c>
      <c r="L2317" s="2" t="s">
        <v>0</v>
      </c>
    </row>
    <row r="2318" spans="1:12" x14ac:dyDescent="0.4">
      <c r="A2318" s="1"/>
      <c r="B2318" s="5"/>
      <c r="C2318" s="2" t="s">
        <v>0</v>
      </c>
      <c r="F2318" s="2" t="s">
        <v>0</v>
      </c>
      <c r="L2318" s="2" t="s">
        <v>0</v>
      </c>
    </row>
    <row r="2319" spans="1:12" x14ac:dyDescent="0.4">
      <c r="A2319" s="1"/>
      <c r="B2319" s="5"/>
      <c r="C2319" s="2" t="s">
        <v>0</v>
      </c>
      <c r="F2319" s="2" t="s">
        <v>0</v>
      </c>
      <c r="L2319" s="2" t="s">
        <v>0</v>
      </c>
    </row>
    <row r="2320" spans="1:12" x14ac:dyDescent="0.4">
      <c r="A2320" s="1"/>
      <c r="B2320" s="5"/>
      <c r="C2320" s="2" t="s">
        <v>0</v>
      </c>
      <c r="F2320" s="2" t="s">
        <v>0</v>
      </c>
      <c r="L2320" s="2" t="s">
        <v>0</v>
      </c>
    </row>
    <row r="2321" spans="1:12" x14ac:dyDescent="0.4">
      <c r="A2321" s="1"/>
      <c r="B2321" s="5"/>
      <c r="C2321" s="2" t="s">
        <v>0</v>
      </c>
      <c r="F2321" s="2" t="s">
        <v>0</v>
      </c>
      <c r="L2321" s="2" t="s">
        <v>0</v>
      </c>
    </row>
    <row r="2322" spans="1:12" x14ac:dyDescent="0.4">
      <c r="A2322" s="1"/>
      <c r="B2322" s="5"/>
      <c r="C2322" s="2" t="s">
        <v>0</v>
      </c>
      <c r="F2322" s="2" t="s">
        <v>0</v>
      </c>
      <c r="L2322" s="2" t="s">
        <v>0</v>
      </c>
    </row>
    <row r="2323" spans="1:12" x14ac:dyDescent="0.4">
      <c r="A2323" s="1"/>
      <c r="B2323" s="5"/>
      <c r="C2323" s="2" t="s">
        <v>0</v>
      </c>
      <c r="F2323" s="2" t="s">
        <v>0</v>
      </c>
      <c r="L2323" s="2" t="s">
        <v>0</v>
      </c>
    </row>
    <row r="2324" spans="1:12" x14ac:dyDescent="0.4">
      <c r="A2324" s="1"/>
      <c r="B2324" s="5"/>
      <c r="C2324" s="2" t="s">
        <v>0</v>
      </c>
      <c r="F2324" s="2" t="s">
        <v>0</v>
      </c>
      <c r="L2324" s="2" t="s">
        <v>0</v>
      </c>
    </row>
    <row r="2325" spans="1:12" x14ac:dyDescent="0.4">
      <c r="A2325" s="1"/>
      <c r="B2325" s="5"/>
      <c r="C2325" s="2" t="s">
        <v>0</v>
      </c>
      <c r="F2325" s="2" t="s">
        <v>0</v>
      </c>
      <c r="L2325" s="2" t="s">
        <v>0</v>
      </c>
    </row>
    <row r="2326" spans="1:12" x14ac:dyDescent="0.4">
      <c r="A2326" s="1"/>
      <c r="B2326" s="5"/>
      <c r="C2326" s="2" t="s">
        <v>0</v>
      </c>
      <c r="F2326" s="2" t="s">
        <v>0</v>
      </c>
      <c r="L2326" s="2" t="s">
        <v>0</v>
      </c>
    </row>
    <row r="2327" spans="1:12" x14ac:dyDescent="0.4">
      <c r="A2327" s="1"/>
      <c r="B2327" s="5"/>
      <c r="C2327" s="2" t="s">
        <v>0</v>
      </c>
      <c r="F2327" s="2" t="s">
        <v>0</v>
      </c>
      <c r="L2327" s="2" t="s">
        <v>0</v>
      </c>
    </row>
    <row r="2328" spans="1:12" x14ac:dyDescent="0.4">
      <c r="A2328" s="1"/>
      <c r="B2328" s="5"/>
      <c r="C2328" s="2" t="s">
        <v>0</v>
      </c>
      <c r="F2328" s="2" t="s">
        <v>0</v>
      </c>
      <c r="L2328" s="2" t="s">
        <v>0</v>
      </c>
    </row>
    <row r="2329" spans="1:12" x14ac:dyDescent="0.4">
      <c r="A2329" s="1"/>
      <c r="B2329" s="5"/>
      <c r="C2329" s="2" t="s">
        <v>0</v>
      </c>
      <c r="F2329" s="2" t="s">
        <v>0</v>
      </c>
      <c r="L2329" s="2" t="s">
        <v>0</v>
      </c>
    </row>
    <row r="2330" spans="1:12" x14ac:dyDescent="0.4">
      <c r="A2330" s="1"/>
      <c r="B2330" s="5"/>
      <c r="C2330" s="2" t="s">
        <v>0</v>
      </c>
      <c r="F2330" s="2" t="s">
        <v>0</v>
      </c>
      <c r="L2330" s="2" t="s">
        <v>0</v>
      </c>
    </row>
    <row r="2331" spans="1:12" x14ac:dyDescent="0.4">
      <c r="A2331" s="1"/>
      <c r="B2331" s="5"/>
      <c r="C2331" s="2" t="s">
        <v>0</v>
      </c>
      <c r="F2331" s="2" t="s">
        <v>0</v>
      </c>
      <c r="L2331" s="2" t="s">
        <v>0</v>
      </c>
    </row>
    <row r="2332" spans="1:12" x14ac:dyDescent="0.4">
      <c r="A2332" s="1"/>
      <c r="B2332" s="5"/>
      <c r="C2332" s="2" t="s">
        <v>0</v>
      </c>
      <c r="F2332" s="2" t="s">
        <v>0</v>
      </c>
      <c r="L2332" s="2" t="s">
        <v>0</v>
      </c>
    </row>
    <row r="2333" spans="1:12" x14ac:dyDescent="0.4">
      <c r="A2333" s="1"/>
      <c r="B2333" s="5"/>
      <c r="C2333" s="2" t="s">
        <v>0</v>
      </c>
      <c r="F2333" s="2" t="s">
        <v>0</v>
      </c>
      <c r="L2333" s="2" t="s">
        <v>0</v>
      </c>
    </row>
    <row r="2334" spans="1:12" x14ac:dyDescent="0.4">
      <c r="A2334" s="1"/>
      <c r="B2334" s="5"/>
      <c r="C2334" s="2" t="s">
        <v>0</v>
      </c>
      <c r="F2334" s="2" t="s">
        <v>0</v>
      </c>
      <c r="L2334" s="2" t="s">
        <v>0</v>
      </c>
    </row>
    <row r="2335" spans="1:12" x14ac:dyDescent="0.4">
      <c r="A2335" s="1"/>
      <c r="B2335" s="5"/>
      <c r="C2335" s="2" t="s">
        <v>0</v>
      </c>
      <c r="F2335" s="2" t="s">
        <v>0</v>
      </c>
      <c r="L2335" s="2" t="s">
        <v>0</v>
      </c>
    </row>
    <row r="2336" spans="1:12" x14ac:dyDescent="0.4">
      <c r="A2336" s="1"/>
      <c r="B2336" s="5"/>
      <c r="C2336" s="2" t="s">
        <v>0</v>
      </c>
      <c r="F2336" s="2" t="s">
        <v>0</v>
      </c>
      <c r="L2336" s="2" t="s">
        <v>0</v>
      </c>
    </row>
    <row r="2337" spans="1:12" x14ac:dyDescent="0.4">
      <c r="A2337" s="1"/>
      <c r="B2337" s="5"/>
      <c r="C2337" s="2" t="s">
        <v>0</v>
      </c>
      <c r="F2337" s="2" t="s">
        <v>0</v>
      </c>
      <c r="L2337" s="2" t="s">
        <v>0</v>
      </c>
    </row>
    <row r="2338" spans="1:12" x14ac:dyDescent="0.4">
      <c r="A2338" s="1"/>
      <c r="B2338" s="5"/>
      <c r="C2338" s="2" t="s">
        <v>0</v>
      </c>
      <c r="F2338" s="2" t="s">
        <v>0</v>
      </c>
      <c r="L2338" s="2" t="s">
        <v>0</v>
      </c>
    </row>
    <row r="2339" spans="1:12" x14ac:dyDescent="0.4">
      <c r="A2339" s="1"/>
      <c r="B2339" s="5"/>
      <c r="C2339" s="2" t="s">
        <v>0</v>
      </c>
      <c r="F2339" s="2" t="s">
        <v>0</v>
      </c>
      <c r="L2339" s="2" t="s">
        <v>0</v>
      </c>
    </row>
    <row r="2340" spans="1:12" x14ac:dyDescent="0.4">
      <c r="A2340" s="1"/>
      <c r="B2340" s="5"/>
      <c r="C2340" s="2" t="s">
        <v>0</v>
      </c>
      <c r="F2340" s="2" t="s">
        <v>0</v>
      </c>
      <c r="L2340" s="2" t="s">
        <v>0</v>
      </c>
    </row>
    <row r="2341" spans="1:12" x14ac:dyDescent="0.4">
      <c r="A2341" s="1"/>
      <c r="B2341" s="5"/>
      <c r="C2341" s="2" t="s">
        <v>0</v>
      </c>
      <c r="F2341" s="2" t="s">
        <v>0</v>
      </c>
      <c r="L2341" s="2" t="s">
        <v>0</v>
      </c>
    </row>
    <row r="2342" spans="1:12" x14ac:dyDescent="0.4">
      <c r="A2342" s="1"/>
      <c r="B2342" s="5"/>
      <c r="C2342" s="2" t="s">
        <v>0</v>
      </c>
      <c r="F2342" s="2" t="s">
        <v>0</v>
      </c>
      <c r="L2342" s="2" t="s">
        <v>0</v>
      </c>
    </row>
    <row r="2343" spans="1:12" x14ac:dyDescent="0.4">
      <c r="A2343" s="1"/>
      <c r="B2343" s="5"/>
      <c r="C2343" s="2" t="s">
        <v>0</v>
      </c>
      <c r="F2343" s="2" t="s">
        <v>0</v>
      </c>
      <c r="L2343" s="2" t="s">
        <v>0</v>
      </c>
    </row>
    <row r="2344" spans="1:12" x14ac:dyDescent="0.4">
      <c r="A2344" s="1"/>
      <c r="B2344" s="5"/>
      <c r="C2344" s="2" t="s">
        <v>0</v>
      </c>
      <c r="F2344" s="2" t="s">
        <v>0</v>
      </c>
      <c r="L2344" s="2" t="s">
        <v>0</v>
      </c>
    </row>
    <row r="2345" spans="1:12" x14ac:dyDescent="0.4">
      <c r="A2345" s="1"/>
      <c r="B2345" s="5"/>
      <c r="C2345" s="2" t="s">
        <v>0</v>
      </c>
      <c r="F2345" s="2" t="s">
        <v>0</v>
      </c>
      <c r="L2345" s="2" t="s">
        <v>0</v>
      </c>
    </row>
    <row r="2346" spans="1:12" x14ac:dyDescent="0.4">
      <c r="A2346" s="1"/>
      <c r="B2346" s="5"/>
      <c r="C2346" s="2" t="s">
        <v>0</v>
      </c>
      <c r="F2346" s="2" t="s">
        <v>0</v>
      </c>
      <c r="L2346" s="2" t="s">
        <v>0</v>
      </c>
    </row>
    <row r="2347" spans="1:12" x14ac:dyDescent="0.4">
      <c r="A2347" s="1"/>
      <c r="B2347" s="5"/>
      <c r="C2347" s="2" t="s">
        <v>0</v>
      </c>
      <c r="F2347" s="2" t="s">
        <v>0</v>
      </c>
      <c r="L2347" s="2" t="s">
        <v>0</v>
      </c>
    </row>
    <row r="2348" spans="1:12" x14ac:dyDescent="0.4">
      <c r="A2348" s="1"/>
      <c r="B2348" s="5"/>
      <c r="C2348" s="2" t="s">
        <v>0</v>
      </c>
      <c r="F2348" s="2" t="s">
        <v>0</v>
      </c>
      <c r="L2348" s="2" t="s">
        <v>0</v>
      </c>
    </row>
    <row r="2349" spans="1:12" x14ac:dyDescent="0.4">
      <c r="A2349" s="1"/>
      <c r="B2349" s="5"/>
      <c r="C2349" s="2" t="s">
        <v>0</v>
      </c>
      <c r="F2349" s="2" t="s">
        <v>0</v>
      </c>
      <c r="L2349" s="2" t="s">
        <v>0</v>
      </c>
    </row>
    <row r="2350" spans="1:12" x14ac:dyDescent="0.4">
      <c r="A2350" s="1"/>
      <c r="B2350" s="5"/>
      <c r="C2350" s="2" t="s">
        <v>0</v>
      </c>
      <c r="F2350" s="2" t="s">
        <v>0</v>
      </c>
      <c r="L2350" s="2" t="s">
        <v>0</v>
      </c>
    </row>
    <row r="2351" spans="1:12" x14ac:dyDescent="0.4">
      <c r="A2351" s="1"/>
      <c r="B2351" s="5"/>
      <c r="C2351" s="2" t="s">
        <v>0</v>
      </c>
      <c r="F2351" s="2" t="s">
        <v>0</v>
      </c>
      <c r="L2351" s="2" t="s">
        <v>0</v>
      </c>
    </row>
    <row r="2352" spans="1:12" x14ac:dyDescent="0.4">
      <c r="A2352" s="1"/>
      <c r="B2352" s="5"/>
      <c r="C2352" s="2" t="s">
        <v>0</v>
      </c>
      <c r="F2352" s="2" t="s">
        <v>0</v>
      </c>
      <c r="L2352" s="2" t="s">
        <v>0</v>
      </c>
    </row>
    <row r="2353" spans="1:12" x14ac:dyDescent="0.4">
      <c r="A2353" s="1"/>
      <c r="B2353" s="5"/>
      <c r="C2353" s="2" t="s">
        <v>0</v>
      </c>
      <c r="F2353" s="2" t="s">
        <v>0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  <row r="7472" spans="1:12" x14ac:dyDescent="0.4">
      <c r="A7472" s="1"/>
      <c r="B7472" s="5"/>
      <c r="C7472" s="2" t="s">
        <v>0</v>
      </c>
      <c r="F7472" s="2" t="s">
        <v>0</v>
      </c>
      <c r="L7472" s="2" t="s">
        <v>0</v>
      </c>
    </row>
    <row r="7473" spans="1:12" x14ac:dyDescent="0.4">
      <c r="A7473" s="1"/>
      <c r="B7473" s="5"/>
      <c r="C7473" s="2" t="s">
        <v>0</v>
      </c>
      <c r="F7473" s="2" t="s">
        <v>0</v>
      </c>
      <c r="L7473" s="2" t="s">
        <v>0</v>
      </c>
    </row>
    <row r="7474" spans="1:12" x14ac:dyDescent="0.4">
      <c r="A7474" s="1"/>
      <c r="B7474" s="5"/>
      <c r="C7474" s="2" t="s">
        <v>0</v>
      </c>
      <c r="F7474" s="2" t="s">
        <v>0</v>
      </c>
      <c r="L7474" s="2" t="s">
        <v>0</v>
      </c>
    </row>
    <row r="7475" spans="1:12" x14ac:dyDescent="0.4">
      <c r="A7475" s="1"/>
      <c r="B7475" s="5"/>
      <c r="C7475" s="2" t="s">
        <v>0</v>
      </c>
      <c r="F7475" s="2" t="s">
        <v>0</v>
      </c>
      <c r="L7475" s="2" t="s">
        <v>0</v>
      </c>
    </row>
    <row r="7476" spans="1:12" x14ac:dyDescent="0.4">
      <c r="A7476" s="1"/>
      <c r="B7476" s="5"/>
      <c r="C7476" s="2" t="s">
        <v>0</v>
      </c>
      <c r="F7476" s="2" t="s">
        <v>0</v>
      </c>
      <c r="L7476" s="2" t="s">
        <v>0</v>
      </c>
    </row>
    <row r="7477" spans="1:12" x14ac:dyDescent="0.4">
      <c r="A7477" s="1"/>
      <c r="B7477" s="5"/>
      <c r="C7477" s="2" t="s">
        <v>0</v>
      </c>
      <c r="F7477" s="2" t="s">
        <v>0</v>
      </c>
      <c r="L7477" s="2" t="s">
        <v>0</v>
      </c>
    </row>
    <row r="7478" spans="1:12" x14ac:dyDescent="0.4">
      <c r="A7478" s="1"/>
      <c r="B7478" s="5"/>
      <c r="C7478" s="2" t="s">
        <v>0</v>
      </c>
      <c r="F7478" s="2" t="s">
        <v>0</v>
      </c>
      <c r="L7478" s="2" t="s">
        <v>0</v>
      </c>
    </row>
    <row r="7479" spans="1:12" x14ac:dyDescent="0.4">
      <c r="A7479" s="1"/>
      <c r="B7479" s="5"/>
      <c r="C7479" s="2" t="s">
        <v>0</v>
      </c>
      <c r="F7479" s="2" t="s">
        <v>0</v>
      </c>
      <c r="L7479" s="2" t="s">
        <v>0</v>
      </c>
    </row>
    <row r="7480" spans="1:12" x14ac:dyDescent="0.4">
      <c r="A7480" s="1"/>
      <c r="B7480" s="5"/>
      <c r="C7480" s="2" t="s">
        <v>0</v>
      </c>
      <c r="F7480" s="2" t="s">
        <v>0</v>
      </c>
      <c r="L7480" s="2" t="s">
        <v>0</v>
      </c>
    </row>
    <row r="7481" spans="1:12" x14ac:dyDescent="0.4">
      <c r="A7481" s="1"/>
      <c r="B7481" s="5"/>
      <c r="C7481" s="2" t="s">
        <v>0</v>
      </c>
      <c r="F7481" s="2" t="s">
        <v>0</v>
      </c>
      <c r="L7481" s="2" t="s">
        <v>0</v>
      </c>
    </row>
    <row r="7482" spans="1:12" x14ac:dyDescent="0.4">
      <c r="A7482" s="1"/>
      <c r="B7482" s="5"/>
      <c r="C7482" s="2" t="s">
        <v>0</v>
      </c>
      <c r="F7482" s="2" t="s">
        <v>0</v>
      </c>
      <c r="L7482" s="2" t="s">
        <v>0</v>
      </c>
    </row>
    <row r="7483" spans="1:12" x14ac:dyDescent="0.4">
      <c r="A7483" s="1"/>
      <c r="B7483" s="5"/>
      <c r="C7483" s="2" t="s">
        <v>0</v>
      </c>
      <c r="F7483" s="2" t="s">
        <v>0</v>
      </c>
      <c r="L7483" s="2" t="s">
        <v>0</v>
      </c>
    </row>
    <row r="7484" spans="1:12" x14ac:dyDescent="0.4">
      <c r="A7484" s="1"/>
      <c r="B7484" s="5"/>
      <c r="C7484" s="2" t="s">
        <v>0</v>
      </c>
      <c r="F7484" s="2" t="s">
        <v>0</v>
      </c>
      <c r="L7484" s="2" t="s">
        <v>0</v>
      </c>
    </row>
    <row r="7485" spans="1:12" x14ac:dyDescent="0.4">
      <c r="A7485" s="1"/>
      <c r="B7485" s="5"/>
      <c r="C7485" s="2" t="s">
        <v>0</v>
      </c>
      <c r="F7485" s="2" t="s">
        <v>0</v>
      </c>
      <c r="L7485" s="2" t="s">
        <v>0</v>
      </c>
    </row>
    <row r="7486" spans="1:12" x14ac:dyDescent="0.4">
      <c r="A7486" s="1"/>
      <c r="B7486" s="5"/>
      <c r="C7486" s="2" t="s">
        <v>0</v>
      </c>
      <c r="F7486" s="2" t="s">
        <v>0</v>
      </c>
      <c r="L7486" s="2" t="s">
        <v>0</v>
      </c>
    </row>
    <row r="7487" spans="1:12" x14ac:dyDescent="0.4">
      <c r="A7487" s="1"/>
      <c r="B7487" s="5"/>
      <c r="C7487" s="2" t="s">
        <v>0</v>
      </c>
      <c r="F7487" s="2" t="s">
        <v>0</v>
      </c>
      <c r="L7487" s="2" t="s">
        <v>0</v>
      </c>
    </row>
    <row r="7488" spans="1:12" x14ac:dyDescent="0.4">
      <c r="A7488" s="1"/>
      <c r="B7488" s="5"/>
      <c r="C7488" s="2" t="s">
        <v>0</v>
      </c>
      <c r="F7488" s="2" t="s">
        <v>0</v>
      </c>
      <c r="L7488" s="2" t="s">
        <v>0</v>
      </c>
    </row>
    <row r="7489" spans="1:12" x14ac:dyDescent="0.4">
      <c r="A7489" s="1"/>
      <c r="B7489" s="5"/>
      <c r="C7489" s="2" t="s">
        <v>0</v>
      </c>
      <c r="F7489" s="2" t="s">
        <v>0</v>
      </c>
      <c r="L7489" s="2" t="s">
        <v>0</v>
      </c>
    </row>
    <row r="7490" spans="1:12" x14ac:dyDescent="0.4">
      <c r="A7490" s="1"/>
      <c r="B7490" s="5"/>
      <c r="C7490" s="2" t="s">
        <v>0</v>
      </c>
      <c r="F7490" s="2" t="s">
        <v>0</v>
      </c>
      <c r="L7490" s="2" t="s">
        <v>0</v>
      </c>
    </row>
    <row r="7491" spans="1:12" x14ac:dyDescent="0.4">
      <c r="A7491" s="1"/>
      <c r="B7491" s="5"/>
      <c r="C7491" s="2" t="s">
        <v>0</v>
      </c>
      <c r="F7491" s="2" t="s">
        <v>0</v>
      </c>
      <c r="L7491" s="2" t="s">
        <v>0</v>
      </c>
    </row>
    <row r="7492" spans="1:12" x14ac:dyDescent="0.4">
      <c r="A7492" s="1"/>
      <c r="B7492" s="5"/>
      <c r="C7492" s="2" t="s">
        <v>0</v>
      </c>
      <c r="F7492" s="2" t="s">
        <v>0</v>
      </c>
      <c r="L7492" s="2" t="s">
        <v>0</v>
      </c>
    </row>
    <row r="7493" spans="1:12" x14ac:dyDescent="0.4">
      <c r="A7493" s="1"/>
      <c r="B7493" s="5"/>
      <c r="C7493" s="2" t="s">
        <v>0</v>
      </c>
      <c r="F7493" s="2" t="s">
        <v>0</v>
      </c>
      <c r="L7493" s="2" t="s">
        <v>0</v>
      </c>
    </row>
    <row r="7494" spans="1:12" x14ac:dyDescent="0.4">
      <c r="A7494" s="1"/>
      <c r="B7494" s="5"/>
      <c r="C7494" s="2" t="s">
        <v>0</v>
      </c>
      <c r="F7494" s="2" t="s">
        <v>0</v>
      </c>
      <c r="L7494" s="2" t="s">
        <v>0</v>
      </c>
    </row>
    <row r="7495" spans="1:12" x14ac:dyDescent="0.4">
      <c r="A7495" s="1"/>
      <c r="B7495" s="5"/>
      <c r="C7495" s="2" t="s">
        <v>0</v>
      </c>
      <c r="F7495" s="2" t="s">
        <v>0</v>
      </c>
      <c r="L7495" s="2" t="s">
        <v>0</v>
      </c>
    </row>
    <row r="7496" spans="1:12" x14ac:dyDescent="0.4">
      <c r="A7496" s="1"/>
      <c r="B7496" s="5"/>
      <c r="C7496" s="2" t="s">
        <v>0</v>
      </c>
      <c r="F7496" s="2" t="s">
        <v>0</v>
      </c>
      <c r="L7496" s="2" t="s">
        <v>0</v>
      </c>
    </row>
    <row r="7497" spans="1:12" x14ac:dyDescent="0.4">
      <c r="A7497" s="1"/>
      <c r="B7497" s="5"/>
      <c r="C7497" s="2" t="s">
        <v>0</v>
      </c>
      <c r="F7497" s="2" t="s">
        <v>0</v>
      </c>
      <c r="L7497" s="2" t="s">
        <v>0</v>
      </c>
    </row>
    <row r="7498" spans="1:12" x14ac:dyDescent="0.4">
      <c r="A7498" s="1"/>
      <c r="B7498" s="5"/>
      <c r="C7498" s="2" t="s">
        <v>0</v>
      </c>
      <c r="F7498" s="2" t="s">
        <v>0</v>
      </c>
      <c r="L7498" s="2" t="s">
        <v>0</v>
      </c>
    </row>
    <row r="7499" spans="1:12" x14ac:dyDescent="0.4">
      <c r="A7499" s="1"/>
      <c r="B7499" s="5"/>
      <c r="C7499" s="2" t="s">
        <v>0</v>
      </c>
      <c r="F7499" s="2" t="s">
        <v>0</v>
      </c>
      <c r="L7499" s="2" t="s">
        <v>0</v>
      </c>
    </row>
    <row r="7500" spans="1:12" x14ac:dyDescent="0.4">
      <c r="A7500" s="1"/>
      <c r="B7500" s="5"/>
      <c r="C7500" s="2" t="s">
        <v>0</v>
      </c>
      <c r="F7500" s="2" t="s">
        <v>0</v>
      </c>
      <c r="L7500" s="2" t="s">
        <v>0</v>
      </c>
    </row>
    <row r="7501" spans="1:12" x14ac:dyDescent="0.4">
      <c r="A7501" s="1"/>
      <c r="B7501" s="5"/>
      <c r="C7501" s="2" t="s">
        <v>0</v>
      </c>
      <c r="F7501" s="2" t="s">
        <v>0</v>
      </c>
      <c r="L7501" s="2" t="s">
        <v>0</v>
      </c>
    </row>
    <row r="7502" spans="1:12" x14ac:dyDescent="0.4">
      <c r="A7502" s="1"/>
      <c r="B7502" s="5"/>
      <c r="C7502" s="2" t="s">
        <v>0</v>
      </c>
      <c r="F7502" s="2" t="s">
        <v>0</v>
      </c>
      <c r="L7502" s="2" t="s">
        <v>0</v>
      </c>
    </row>
    <row r="7503" spans="1:12" x14ac:dyDescent="0.4">
      <c r="A7503" s="1"/>
      <c r="B7503" s="5"/>
      <c r="C7503" s="2" t="s">
        <v>0</v>
      </c>
      <c r="F7503" s="2" t="s">
        <v>0</v>
      </c>
      <c r="L7503" s="2" t="s">
        <v>0</v>
      </c>
    </row>
    <row r="7504" spans="1:12" x14ac:dyDescent="0.4">
      <c r="A7504" s="1"/>
      <c r="B7504" s="5"/>
      <c r="C7504" s="2" t="s">
        <v>0</v>
      </c>
      <c r="F7504" s="2" t="s">
        <v>0</v>
      </c>
      <c r="L7504" s="2" t="s">
        <v>0</v>
      </c>
    </row>
    <row r="7505" spans="1:12" x14ac:dyDescent="0.4">
      <c r="A7505" s="1"/>
      <c r="B7505" s="5"/>
      <c r="C7505" s="2" t="s">
        <v>0</v>
      </c>
      <c r="F7505" s="2" t="s">
        <v>0</v>
      </c>
      <c r="L7505" s="2" t="s">
        <v>0</v>
      </c>
    </row>
    <row r="7506" spans="1:12" x14ac:dyDescent="0.4">
      <c r="A7506" s="1"/>
      <c r="B7506" s="5"/>
      <c r="C7506" s="2" t="s">
        <v>0</v>
      </c>
      <c r="F7506" s="2" t="s">
        <v>0</v>
      </c>
      <c r="L7506" s="2" t="s">
        <v>0</v>
      </c>
    </row>
    <row r="7507" spans="1:12" x14ac:dyDescent="0.4">
      <c r="A7507" s="1"/>
      <c r="B7507" s="5"/>
      <c r="C7507" s="2" t="s">
        <v>0</v>
      </c>
      <c r="F7507" s="2" t="s">
        <v>0</v>
      </c>
      <c r="L7507" s="2" t="s">
        <v>0</v>
      </c>
    </row>
    <row r="7508" spans="1:12" x14ac:dyDescent="0.4">
      <c r="A7508" s="1"/>
      <c r="B7508" s="5"/>
      <c r="C7508" s="2" t="s">
        <v>0</v>
      </c>
      <c r="F7508" s="2" t="s">
        <v>0</v>
      </c>
      <c r="L7508" s="2" t="s">
        <v>0</v>
      </c>
    </row>
    <row r="7509" spans="1:12" x14ac:dyDescent="0.4">
      <c r="A7509" s="1"/>
      <c r="B7509" s="5"/>
      <c r="C7509" s="2" t="s">
        <v>0</v>
      </c>
      <c r="F7509" s="2" t="s">
        <v>0</v>
      </c>
      <c r="L7509" s="2" t="s">
        <v>0</v>
      </c>
    </row>
    <row r="7510" spans="1:12" x14ac:dyDescent="0.4">
      <c r="A7510" s="1"/>
      <c r="B7510" s="5"/>
      <c r="C7510" s="2" t="s">
        <v>0</v>
      </c>
      <c r="F7510" s="2" t="s">
        <v>0</v>
      </c>
      <c r="L7510" s="2" t="s">
        <v>0</v>
      </c>
    </row>
    <row r="7511" spans="1:12" x14ac:dyDescent="0.4">
      <c r="A7511" s="1"/>
      <c r="B7511" s="5"/>
      <c r="C7511" s="2" t="s">
        <v>0</v>
      </c>
      <c r="F7511" s="2" t="s">
        <v>0</v>
      </c>
      <c r="L7511" s="2" t="s">
        <v>0</v>
      </c>
    </row>
    <row r="7512" spans="1:12" x14ac:dyDescent="0.4">
      <c r="A7512" s="1"/>
      <c r="B7512" s="5"/>
      <c r="C7512" s="2" t="s">
        <v>0</v>
      </c>
      <c r="F7512" s="2" t="s">
        <v>0</v>
      </c>
      <c r="L7512" s="2" t="s">
        <v>0</v>
      </c>
    </row>
    <row r="7513" spans="1:12" x14ac:dyDescent="0.4">
      <c r="A7513" s="1"/>
      <c r="B7513" s="5"/>
      <c r="C7513" s="2" t="s">
        <v>0</v>
      </c>
      <c r="F7513" s="2" t="s">
        <v>0</v>
      </c>
      <c r="L7513" s="2" t="s">
        <v>0</v>
      </c>
    </row>
    <row r="7514" spans="1:12" x14ac:dyDescent="0.4">
      <c r="A7514" s="1"/>
      <c r="B7514" s="5"/>
      <c r="C7514" s="2" t="s">
        <v>0</v>
      </c>
      <c r="F7514" s="2" t="s">
        <v>0</v>
      </c>
      <c r="L7514" s="2" t="s">
        <v>0</v>
      </c>
    </row>
    <row r="7515" spans="1:12" x14ac:dyDescent="0.4">
      <c r="A7515" s="1"/>
      <c r="B7515" s="5"/>
      <c r="C7515" s="2" t="s">
        <v>0</v>
      </c>
      <c r="F7515" s="2" t="s">
        <v>0</v>
      </c>
      <c r="L7515" s="2" t="s">
        <v>0</v>
      </c>
    </row>
    <row r="7516" spans="1:12" x14ac:dyDescent="0.4">
      <c r="A7516" s="1"/>
      <c r="B7516" s="5"/>
      <c r="C7516" s="2" t="s">
        <v>0</v>
      </c>
      <c r="F7516" s="2" t="s">
        <v>0</v>
      </c>
      <c r="L7516" s="2" t="s">
        <v>0</v>
      </c>
    </row>
    <row r="7517" spans="1:12" x14ac:dyDescent="0.4">
      <c r="A7517" s="1"/>
      <c r="B7517" s="5"/>
      <c r="C7517" s="2" t="s">
        <v>0</v>
      </c>
      <c r="F7517" s="2" t="s">
        <v>0</v>
      </c>
      <c r="L7517" s="2" t="s">
        <v>0</v>
      </c>
    </row>
    <row r="7518" spans="1:12" x14ac:dyDescent="0.4">
      <c r="A7518" s="1"/>
      <c r="B7518" s="5"/>
      <c r="C7518" s="2" t="s">
        <v>0</v>
      </c>
      <c r="F7518" s="2" t="s">
        <v>0</v>
      </c>
      <c r="L7518" s="2" t="s">
        <v>0</v>
      </c>
    </row>
    <row r="7519" spans="1:12" x14ac:dyDescent="0.4">
      <c r="A7519" s="1"/>
      <c r="B7519" s="5"/>
      <c r="C7519" s="2" t="s">
        <v>0</v>
      </c>
      <c r="F7519" s="2" t="s">
        <v>0</v>
      </c>
      <c r="L7519" s="2" t="s">
        <v>0</v>
      </c>
    </row>
    <row r="7520" spans="1:12" x14ac:dyDescent="0.4">
      <c r="A7520" s="1"/>
      <c r="B7520" s="5"/>
      <c r="C7520" s="2" t="s">
        <v>0</v>
      </c>
      <c r="F7520" s="2" t="s">
        <v>0</v>
      </c>
      <c r="L7520" s="2" t="s">
        <v>0</v>
      </c>
    </row>
    <row r="7521" spans="1:12" x14ac:dyDescent="0.4">
      <c r="A7521" s="1"/>
      <c r="B7521" s="5"/>
      <c r="C7521" s="2" t="s">
        <v>0</v>
      </c>
      <c r="F7521" s="2" t="s">
        <v>0</v>
      </c>
      <c r="L7521" s="2" t="s">
        <v>0</v>
      </c>
    </row>
    <row r="7522" spans="1:12" x14ac:dyDescent="0.4">
      <c r="A7522" s="1"/>
      <c r="B7522" s="5"/>
      <c r="C7522" s="2" t="s">
        <v>0</v>
      </c>
      <c r="F7522" s="2" t="s">
        <v>0</v>
      </c>
      <c r="L7522" s="2" t="s">
        <v>0</v>
      </c>
    </row>
    <row r="7523" spans="1:12" x14ac:dyDescent="0.4">
      <c r="A7523" s="1"/>
      <c r="B7523" s="5"/>
      <c r="C7523" s="2" t="s">
        <v>0</v>
      </c>
      <c r="F7523" s="2" t="s">
        <v>0</v>
      </c>
      <c r="L7523" s="2" t="s">
        <v>0</v>
      </c>
    </row>
    <row r="7524" spans="1:12" x14ac:dyDescent="0.4">
      <c r="A7524" s="1"/>
      <c r="B7524" s="5"/>
      <c r="C7524" s="2" t="s">
        <v>0</v>
      </c>
      <c r="F7524" s="2" t="s">
        <v>0</v>
      </c>
      <c r="L7524" s="2" t="s">
        <v>0</v>
      </c>
    </row>
    <row r="7525" spans="1:12" x14ac:dyDescent="0.4">
      <c r="A7525" s="1"/>
      <c r="B7525" s="5"/>
      <c r="C7525" s="2" t="s">
        <v>0</v>
      </c>
      <c r="F7525" s="2" t="s">
        <v>0</v>
      </c>
      <c r="L7525" s="2" t="s">
        <v>0</v>
      </c>
    </row>
    <row r="7526" spans="1:12" x14ac:dyDescent="0.4">
      <c r="A7526" s="1"/>
      <c r="B7526" s="5"/>
      <c r="C7526" s="2" t="s">
        <v>0</v>
      </c>
      <c r="F7526" s="2" t="s">
        <v>0</v>
      </c>
      <c r="L7526" s="2" t="s">
        <v>0</v>
      </c>
    </row>
    <row r="7527" spans="1:12" x14ac:dyDescent="0.4">
      <c r="A7527" s="1"/>
      <c r="B7527" s="5"/>
      <c r="C7527" s="2" t="s">
        <v>0</v>
      </c>
      <c r="F7527" s="2" t="s">
        <v>0</v>
      </c>
      <c r="L7527" s="2" t="s">
        <v>0</v>
      </c>
    </row>
    <row r="7528" spans="1:12" x14ac:dyDescent="0.4">
      <c r="A7528" s="1"/>
      <c r="B7528" s="5"/>
      <c r="C7528" s="2" t="s">
        <v>0</v>
      </c>
      <c r="F7528" s="2" t="s">
        <v>0</v>
      </c>
      <c r="L7528" s="2" t="s">
        <v>0</v>
      </c>
    </row>
    <row r="7529" spans="1:12" x14ac:dyDescent="0.4">
      <c r="A7529" s="1"/>
      <c r="B7529" s="5"/>
      <c r="C7529" s="2" t="s">
        <v>0</v>
      </c>
      <c r="F7529" s="2" t="s">
        <v>0</v>
      </c>
      <c r="L7529" s="2" t="s">
        <v>0</v>
      </c>
    </row>
    <row r="7530" spans="1:12" x14ac:dyDescent="0.4">
      <c r="A7530" s="1"/>
      <c r="B7530" s="5"/>
      <c r="C7530" s="2" t="s">
        <v>0</v>
      </c>
      <c r="F7530" s="2" t="s">
        <v>0</v>
      </c>
      <c r="L7530" s="2" t="s">
        <v>0</v>
      </c>
    </row>
    <row r="7531" spans="1:12" x14ac:dyDescent="0.4">
      <c r="A7531" s="1"/>
      <c r="B7531" s="5"/>
      <c r="C7531" s="2" t="s">
        <v>0</v>
      </c>
      <c r="F7531" s="2" t="s">
        <v>0</v>
      </c>
      <c r="L7531" s="2" t="s">
        <v>0</v>
      </c>
    </row>
    <row r="7532" spans="1:12" x14ac:dyDescent="0.4">
      <c r="A7532" s="1"/>
      <c r="B7532" s="5"/>
      <c r="C7532" s="2" t="s">
        <v>0</v>
      </c>
      <c r="F7532" s="2" t="s">
        <v>0</v>
      </c>
      <c r="L7532" s="2" t="s">
        <v>0</v>
      </c>
    </row>
    <row r="7533" spans="1:12" x14ac:dyDescent="0.4">
      <c r="A7533" s="1"/>
      <c r="B7533" s="5"/>
      <c r="C7533" s="2" t="s">
        <v>0</v>
      </c>
      <c r="F7533" s="2" t="s">
        <v>0</v>
      </c>
      <c r="L7533" s="2" t="s">
        <v>0</v>
      </c>
    </row>
    <row r="7534" spans="1:12" x14ac:dyDescent="0.4">
      <c r="A7534" s="1"/>
      <c r="B7534" s="5"/>
      <c r="C7534" s="2" t="s">
        <v>0</v>
      </c>
      <c r="F7534" s="2" t="s">
        <v>0</v>
      </c>
      <c r="L7534" s="2" t="s">
        <v>0</v>
      </c>
    </row>
    <row r="7535" spans="1:12" x14ac:dyDescent="0.4">
      <c r="A7535" s="1"/>
      <c r="B7535" s="5"/>
      <c r="C7535" s="2" t="s">
        <v>0</v>
      </c>
      <c r="F7535" s="2" t="s">
        <v>0</v>
      </c>
      <c r="L7535" s="2" t="s">
        <v>0</v>
      </c>
    </row>
    <row r="7536" spans="1:12" x14ac:dyDescent="0.4">
      <c r="A7536" s="1"/>
      <c r="B7536" s="5"/>
      <c r="C7536" s="2" t="s">
        <v>0</v>
      </c>
      <c r="F7536" s="2" t="s">
        <v>0</v>
      </c>
      <c r="L7536" s="2" t="s">
        <v>0</v>
      </c>
    </row>
    <row r="7537" spans="1:12" x14ac:dyDescent="0.4">
      <c r="A7537" s="1"/>
      <c r="B7537" s="5"/>
      <c r="C7537" s="2" t="s">
        <v>0</v>
      </c>
      <c r="F7537" s="2" t="s">
        <v>0</v>
      </c>
      <c r="L7537" s="2" t="s">
        <v>0</v>
      </c>
    </row>
    <row r="7538" spans="1:12" x14ac:dyDescent="0.4">
      <c r="A7538" s="1"/>
      <c r="B7538" s="5"/>
      <c r="C7538" s="2" t="s">
        <v>0</v>
      </c>
      <c r="F7538" s="2" t="s">
        <v>0</v>
      </c>
      <c r="L7538" s="2" t="s">
        <v>0</v>
      </c>
    </row>
    <row r="7539" spans="1:12" x14ac:dyDescent="0.4">
      <c r="A7539" s="1"/>
      <c r="B7539" s="5"/>
      <c r="C7539" s="2" t="s">
        <v>0</v>
      </c>
      <c r="F7539" s="2" t="s">
        <v>0</v>
      </c>
      <c r="L7539" s="2" t="s">
        <v>0</v>
      </c>
    </row>
    <row r="7540" spans="1:12" x14ac:dyDescent="0.4">
      <c r="A7540" s="1"/>
      <c r="B7540" s="5"/>
      <c r="C7540" s="2" t="s">
        <v>0</v>
      </c>
      <c r="F7540" s="2" t="s">
        <v>0</v>
      </c>
      <c r="L7540" s="2" t="s">
        <v>0</v>
      </c>
    </row>
    <row r="7541" spans="1:12" x14ac:dyDescent="0.4">
      <c r="A7541" s="1"/>
      <c r="B7541" s="5"/>
      <c r="C7541" s="2" t="s">
        <v>0</v>
      </c>
      <c r="F7541" s="2" t="s">
        <v>0</v>
      </c>
      <c r="L7541" s="2" t="s">
        <v>0</v>
      </c>
    </row>
    <row r="7542" spans="1:12" x14ac:dyDescent="0.4">
      <c r="A7542" s="1"/>
      <c r="B7542" s="5"/>
      <c r="C7542" s="2" t="s">
        <v>0</v>
      </c>
      <c r="F7542" s="2" t="s">
        <v>0</v>
      </c>
      <c r="L7542" s="2" t="s">
        <v>0</v>
      </c>
    </row>
    <row r="7543" spans="1:12" x14ac:dyDescent="0.4">
      <c r="A7543" s="1"/>
      <c r="B7543" s="5"/>
      <c r="C7543" s="2" t="s">
        <v>0</v>
      </c>
      <c r="F7543" s="2" t="s">
        <v>0</v>
      </c>
      <c r="L7543" s="2" t="s">
        <v>0</v>
      </c>
    </row>
    <row r="7544" spans="1:12" x14ac:dyDescent="0.4">
      <c r="A7544" s="1"/>
      <c r="B7544" s="5"/>
      <c r="C7544" s="2" t="s">
        <v>0</v>
      </c>
      <c r="F7544" s="2" t="s">
        <v>0</v>
      </c>
      <c r="L7544" s="2" t="s">
        <v>0</v>
      </c>
    </row>
    <row r="7545" spans="1:12" x14ac:dyDescent="0.4">
      <c r="A7545" s="1"/>
      <c r="B7545" s="5"/>
      <c r="C7545" s="2" t="s">
        <v>0</v>
      </c>
      <c r="F7545" s="2" t="s">
        <v>0</v>
      </c>
      <c r="L7545" s="2" t="s">
        <v>0</v>
      </c>
    </row>
    <row r="7546" spans="1:12" x14ac:dyDescent="0.4">
      <c r="A7546" s="1"/>
      <c r="B7546" s="5"/>
      <c r="C7546" s="2" t="s">
        <v>0</v>
      </c>
      <c r="F7546" s="2" t="s">
        <v>0</v>
      </c>
      <c r="L7546" s="2" t="s">
        <v>0</v>
      </c>
    </row>
    <row r="7547" spans="1:12" x14ac:dyDescent="0.4">
      <c r="A7547" s="1"/>
      <c r="B7547" s="5"/>
      <c r="C7547" s="2" t="s">
        <v>0</v>
      </c>
      <c r="F7547" s="2" t="s">
        <v>0</v>
      </c>
      <c r="L7547" s="2" t="s">
        <v>0</v>
      </c>
    </row>
    <row r="7548" spans="1:12" x14ac:dyDescent="0.4">
      <c r="A7548" s="1"/>
      <c r="B7548" s="5"/>
      <c r="C7548" s="2" t="s">
        <v>0</v>
      </c>
      <c r="F7548" s="2" t="s">
        <v>0</v>
      </c>
      <c r="L7548" s="2" t="s">
        <v>0</v>
      </c>
    </row>
    <row r="7549" spans="1:12" x14ac:dyDescent="0.4">
      <c r="A7549" s="1"/>
      <c r="B7549" s="5"/>
      <c r="C7549" s="2" t="s">
        <v>0</v>
      </c>
      <c r="F7549" s="2" t="s">
        <v>0</v>
      </c>
      <c r="L7549" s="2" t="s">
        <v>0</v>
      </c>
    </row>
    <row r="7550" spans="1:12" x14ac:dyDescent="0.4">
      <c r="A7550" s="1"/>
      <c r="B7550" s="5"/>
      <c r="C7550" s="2" t="s">
        <v>0</v>
      </c>
      <c r="F7550" s="2" t="s">
        <v>0</v>
      </c>
      <c r="L7550" s="2" t="s">
        <v>0</v>
      </c>
    </row>
    <row r="7551" spans="1:12" x14ac:dyDescent="0.4">
      <c r="A7551" s="1"/>
      <c r="B7551" s="5"/>
      <c r="C7551" s="2" t="s">
        <v>0</v>
      </c>
      <c r="F7551" s="2" t="s">
        <v>0</v>
      </c>
      <c r="L7551" s="2" t="s">
        <v>0</v>
      </c>
    </row>
    <row r="7552" spans="1:12" x14ac:dyDescent="0.4">
      <c r="A7552" s="1"/>
      <c r="B7552" s="5"/>
      <c r="C7552" s="2" t="s">
        <v>0</v>
      </c>
      <c r="F7552" s="2" t="s">
        <v>0</v>
      </c>
      <c r="L7552" s="2" t="s">
        <v>0</v>
      </c>
    </row>
    <row r="7553" spans="1:12" x14ac:dyDescent="0.4">
      <c r="A7553" s="1"/>
      <c r="B7553" s="5"/>
      <c r="C7553" s="2" t="s">
        <v>0</v>
      </c>
      <c r="F7553" s="2" t="s">
        <v>0</v>
      </c>
      <c r="L7553" s="2" t="s">
        <v>0</v>
      </c>
    </row>
    <row r="7554" spans="1:12" x14ac:dyDescent="0.4">
      <c r="A7554" s="1"/>
      <c r="B7554" s="5"/>
      <c r="C7554" s="2" t="s">
        <v>0</v>
      </c>
      <c r="F7554" s="2" t="s">
        <v>0</v>
      </c>
      <c r="L7554" s="2" t="s">
        <v>0</v>
      </c>
    </row>
    <row r="7555" spans="1:12" x14ac:dyDescent="0.4">
      <c r="A7555" s="1"/>
      <c r="B7555" s="5"/>
      <c r="C7555" s="2" t="s">
        <v>0</v>
      </c>
      <c r="F7555" s="2" t="s">
        <v>0</v>
      </c>
      <c r="L7555" s="2" t="s">
        <v>0</v>
      </c>
    </row>
    <row r="7556" spans="1:12" x14ac:dyDescent="0.4">
      <c r="A7556" s="1"/>
      <c r="B7556" s="5"/>
      <c r="C7556" s="2" t="s">
        <v>0</v>
      </c>
      <c r="F7556" s="2" t="s">
        <v>0</v>
      </c>
      <c r="L7556" s="2" t="s">
        <v>0</v>
      </c>
    </row>
    <row r="7557" spans="1:12" x14ac:dyDescent="0.4">
      <c r="A7557" s="1"/>
      <c r="B7557" s="5"/>
      <c r="C7557" s="2" t="s">
        <v>0</v>
      </c>
      <c r="F7557" s="2" t="s">
        <v>0</v>
      </c>
      <c r="L7557" s="2" t="s">
        <v>0</v>
      </c>
    </row>
    <row r="7558" spans="1:12" x14ac:dyDescent="0.4">
      <c r="A7558" s="1"/>
      <c r="B7558" s="5"/>
      <c r="C7558" s="2" t="s">
        <v>0</v>
      </c>
      <c r="F7558" s="2" t="s">
        <v>0</v>
      </c>
      <c r="L7558" s="2" t="s">
        <v>0</v>
      </c>
    </row>
    <row r="7559" spans="1:12" x14ac:dyDescent="0.4">
      <c r="A7559" s="1"/>
      <c r="B7559" s="5"/>
      <c r="C7559" s="2" t="s">
        <v>0</v>
      </c>
      <c r="F7559" s="2" t="s">
        <v>0</v>
      </c>
      <c r="L7559" s="2" t="s">
        <v>0</v>
      </c>
    </row>
    <row r="7560" spans="1:12" x14ac:dyDescent="0.4">
      <c r="A7560" s="1"/>
      <c r="B7560" s="5"/>
      <c r="C7560" s="2" t="s">
        <v>0</v>
      </c>
      <c r="F7560" s="2" t="s">
        <v>0</v>
      </c>
      <c r="L7560" s="2" t="s">
        <v>0</v>
      </c>
    </row>
    <row r="7561" spans="1:12" x14ac:dyDescent="0.4">
      <c r="A7561" s="1"/>
      <c r="B7561" s="5"/>
      <c r="C7561" s="2" t="s">
        <v>0</v>
      </c>
      <c r="F7561" s="2" t="s">
        <v>0</v>
      </c>
      <c r="L7561" s="2" t="s">
        <v>0</v>
      </c>
    </row>
    <row r="7562" spans="1:12" x14ac:dyDescent="0.4">
      <c r="A7562" s="1"/>
      <c r="B7562" s="5"/>
      <c r="C7562" s="2" t="s">
        <v>0</v>
      </c>
      <c r="F7562" s="2" t="s">
        <v>0</v>
      </c>
      <c r="L7562" s="2" t="s">
        <v>0</v>
      </c>
    </row>
    <row r="7563" spans="1:12" x14ac:dyDescent="0.4">
      <c r="A7563" s="1"/>
      <c r="B7563" s="5"/>
      <c r="C7563" s="2" t="s">
        <v>0</v>
      </c>
      <c r="F7563" s="2" t="s">
        <v>0</v>
      </c>
      <c r="L7563" s="2" t="s">
        <v>0</v>
      </c>
    </row>
    <row r="7564" spans="1:12" x14ac:dyDescent="0.4">
      <c r="A7564" s="1"/>
      <c r="B7564" s="5"/>
      <c r="C7564" s="2" t="s">
        <v>0</v>
      </c>
      <c r="F7564" s="2" t="s">
        <v>0</v>
      </c>
      <c r="L7564" s="2" t="s">
        <v>0</v>
      </c>
    </row>
    <row r="7565" spans="1:12" x14ac:dyDescent="0.4">
      <c r="A7565" s="1"/>
      <c r="B7565" s="5"/>
      <c r="C7565" s="2" t="s">
        <v>0</v>
      </c>
      <c r="F7565" s="2" t="s">
        <v>0</v>
      </c>
      <c r="L7565" s="2" t="s">
        <v>0</v>
      </c>
    </row>
    <row r="7566" spans="1:12" x14ac:dyDescent="0.4">
      <c r="A7566" s="1"/>
      <c r="B7566" s="5"/>
      <c r="C7566" s="2" t="s">
        <v>0</v>
      </c>
      <c r="F7566" s="2" t="s">
        <v>0</v>
      </c>
      <c r="L7566" s="2" t="s">
        <v>0</v>
      </c>
    </row>
    <row r="7567" spans="1:12" x14ac:dyDescent="0.4">
      <c r="A7567" s="1"/>
      <c r="B7567" s="5"/>
      <c r="C7567" s="2" t="s">
        <v>0</v>
      </c>
      <c r="F7567" s="2" t="s">
        <v>0</v>
      </c>
      <c r="L7567" s="2" t="s">
        <v>0</v>
      </c>
    </row>
    <row r="7568" spans="1:12" x14ac:dyDescent="0.4">
      <c r="A7568" s="1"/>
      <c r="B7568" s="5"/>
      <c r="C7568" s="2" t="s">
        <v>0</v>
      </c>
      <c r="F7568" s="2" t="s">
        <v>0</v>
      </c>
      <c r="L7568" s="2" t="s">
        <v>0</v>
      </c>
    </row>
    <row r="7569" spans="1:12" x14ac:dyDescent="0.4">
      <c r="A7569" s="1"/>
      <c r="B7569" s="5"/>
      <c r="C7569" s="2" t="s">
        <v>0</v>
      </c>
      <c r="F7569" s="2" t="s">
        <v>0</v>
      </c>
      <c r="L7569" s="2" t="s">
        <v>0</v>
      </c>
    </row>
    <row r="7570" spans="1:12" x14ac:dyDescent="0.4">
      <c r="A7570" s="1"/>
      <c r="B7570" s="5"/>
      <c r="C7570" s="2" t="s">
        <v>0</v>
      </c>
      <c r="F7570" s="2" t="s">
        <v>0</v>
      </c>
      <c r="L7570" s="2" t="s">
        <v>0</v>
      </c>
    </row>
    <row r="7571" spans="1:12" x14ac:dyDescent="0.4">
      <c r="A7571" s="1"/>
      <c r="B7571" s="5"/>
      <c r="C7571" s="2" t="s">
        <v>0</v>
      </c>
      <c r="F7571" s="2" t="s">
        <v>0</v>
      </c>
      <c r="L7571" s="2" t="s">
        <v>0</v>
      </c>
    </row>
    <row r="7572" spans="1:12" x14ac:dyDescent="0.4">
      <c r="A7572" s="1"/>
      <c r="B7572" s="5"/>
      <c r="C7572" s="2" t="s">
        <v>0</v>
      </c>
      <c r="F7572" s="2" t="s">
        <v>0</v>
      </c>
      <c r="L7572" s="2" t="s">
        <v>0</v>
      </c>
    </row>
    <row r="7573" spans="1:12" x14ac:dyDescent="0.4">
      <c r="A7573" s="1"/>
      <c r="B7573" s="5"/>
      <c r="C7573" s="2" t="s">
        <v>0</v>
      </c>
      <c r="F7573" s="2" t="s">
        <v>0</v>
      </c>
      <c r="L7573" s="2" t="s">
        <v>0</v>
      </c>
    </row>
    <row r="7574" spans="1:12" x14ac:dyDescent="0.4">
      <c r="A7574" s="1"/>
      <c r="B7574" s="5"/>
      <c r="C7574" s="2" t="s">
        <v>0</v>
      </c>
      <c r="F7574" s="2" t="s">
        <v>0</v>
      </c>
      <c r="L7574" s="2" t="s">
        <v>0</v>
      </c>
    </row>
    <row r="7575" spans="1:12" x14ac:dyDescent="0.4">
      <c r="A7575" s="1"/>
      <c r="B7575" s="5"/>
      <c r="C7575" s="2" t="s">
        <v>0</v>
      </c>
      <c r="F7575" s="2" t="s">
        <v>0</v>
      </c>
      <c r="L7575" s="2" t="s">
        <v>0</v>
      </c>
    </row>
    <row r="7576" spans="1:12" x14ac:dyDescent="0.4">
      <c r="A7576" s="1"/>
      <c r="B7576" s="5"/>
      <c r="C7576" s="2" t="s">
        <v>0</v>
      </c>
      <c r="F7576" s="2" t="s">
        <v>0</v>
      </c>
      <c r="L7576" s="2" t="s">
        <v>0</v>
      </c>
    </row>
    <row r="7577" spans="1:12" x14ac:dyDescent="0.4">
      <c r="A7577" s="1"/>
      <c r="B7577" s="5"/>
      <c r="C7577" s="2" t="s">
        <v>0</v>
      </c>
      <c r="F7577" s="2" t="s">
        <v>0</v>
      </c>
      <c r="L7577" s="2" t="s">
        <v>0</v>
      </c>
    </row>
    <row r="7578" spans="1:12" x14ac:dyDescent="0.4">
      <c r="A7578" s="1"/>
      <c r="B7578" s="5"/>
      <c r="C7578" s="2" t="s">
        <v>0</v>
      </c>
      <c r="F7578" s="2" t="s">
        <v>0</v>
      </c>
      <c r="L7578" s="2" t="s">
        <v>0</v>
      </c>
    </row>
    <row r="7579" spans="1:12" x14ac:dyDescent="0.4">
      <c r="A7579" s="1"/>
      <c r="B7579" s="5"/>
      <c r="C7579" s="2" t="s">
        <v>0</v>
      </c>
      <c r="F7579" s="2" t="s">
        <v>0</v>
      </c>
      <c r="L7579" s="2" t="s">
        <v>0</v>
      </c>
    </row>
    <row r="7580" spans="1:12" x14ac:dyDescent="0.4">
      <c r="A7580" s="1"/>
      <c r="B7580" s="5"/>
      <c r="C7580" s="2" t="s">
        <v>0</v>
      </c>
      <c r="F7580" s="2" t="s">
        <v>0</v>
      </c>
      <c r="L7580" s="2" t="s">
        <v>0</v>
      </c>
    </row>
    <row r="7581" spans="1:12" x14ac:dyDescent="0.4">
      <c r="A7581" s="1"/>
      <c r="B7581" s="5"/>
      <c r="C7581" s="2" t="s">
        <v>0</v>
      </c>
      <c r="F7581" s="2" t="s">
        <v>0</v>
      </c>
      <c r="L7581" s="2" t="s">
        <v>0</v>
      </c>
    </row>
    <row r="7582" spans="1:12" x14ac:dyDescent="0.4">
      <c r="A7582" s="1"/>
      <c r="B7582" s="5"/>
      <c r="C7582" s="2" t="s">
        <v>0</v>
      </c>
      <c r="F7582" s="2" t="s">
        <v>0</v>
      </c>
      <c r="L7582" s="2" t="s">
        <v>0</v>
      </c>
    </row>
    <row r="7583" spans="1:12" x14ac:dyDescent="0.4">
      <c r="A7583" s="1"/>
      <c r="B7583" s="5"/>
      <c r="C7583" s="2" t="s">
        <v>0</v>
      </c>
      <c r="F7583" s="2" t="s">
        <v>0</v>
      </c>
      <c r="L7583" s="2" t="s">
        <v>0</v>
      </c>
    </row>
    <row r="7584" spans="1:12" x14ac:dyDescent="0.4">
      <c r="A7584" s="1"/>
      <c r="B7584" s="5"/>
      <c r="C7584" s="2" t="s">
        <v>0</v>
      </c>
      <c r="F7584" s="2" t="s">
        <v>0</v>
      </c>
      <c r="L7584" s="2" t="s">
        <v>0</v>
      </c>
    </row>
    <row r="7585" spans="1:12" x14ac:dyDescent="0.4">
      <c r="A7585" s="1"/>
      <c r="B7585" s="5"/>
      <c r="C7585" s="2" t="s">
        <v>0</v>
      </c>
      <c r="F7585" s="2" t="s">
        <v>0</v>
      </c>
      <c r="L7585" s="2" t="s">
        <v>0</v>
      </c>
    </row>
    <row r="7586" spans="1:12" x14ac:dyDescent="0.4">
      <c r="A7586" s="1"/>
      <c r="B7586" s="5"/>
      <c r="C7586" s="2" t="s">
        <v>0</v>
      </c>
      <c r="F7586" s="2" t="s">
        <v>0</v>
      </c>
      <c r="L7586" s="2" t="s">
        <v>0</v>
      </c>
    </row>
    <row r="7587" spans="1:12" x14ac:dyDescent="0.4">
      <c r="A7587" s="1"/>
      <c r="B7587" s="5"/>
      <c r="C7587" s="2" t="s">
        <v>0</v>
      </c>
      <c r="F7587" s="2" t="s">
        <v>0</v>
      </c>
      <c r="L7587" s="2" t="s">
        <v>0</v>
      </c>
    </row>
    <row r="7588" spans="1:12" x14ac:dyDescent="0.4">
      <c r="A7588" s="1"/>
      <c r="B7588" s="5"/>
      <c r="C7588" s="2" t="s">
        <v>0</v>
      </c>
      <c r="F7588" s="2" t="s">
        <v>0</v>
      </c>
      <c r="L7588" s="2" t="s">
        <v>0</v>
      </c>
    </row>
    <row r="7589" spans="1:12" x14ac:dyDescent="0.4">
      <c r="A7589" s="1"/>
      <c r="B7589" s="5"/>
      <c r="C7589" s="2" t="s">
        <v>0</v>
      </c>
      <c r="F7589" s="2" t="s">
        <v>0</v>
      </c>
      <c r="L7589" s="2" t="s">
        <v>0</v>
      </c>
    </row>
    <row r="7590" spans="1:12" x14ac:dyDescent="0.4">
      <c r="A7590" s="1"/>
      <c r="B7590" s="5"/>
      <c r="C7590" s="2" t="s">
        <v>0</v>
      </c>
      <c r="F7590" s="2" t="s">
        <v>0</v>
      </c>
      <c r="L7590" s="2" t="s">
        <v>0</v>
      </c>
    </row>
    <row r="7591" spans="1:12" x14ac:dyDescent="0.4">
      <c r="A7591" s="1"/>
      <c r="B7591" s="5"/>
      <c r="C7591" s="2" t="s">
        <v>0</v>
      </c>
      <c r="F7591" s="2" t="s">
        <v>0</v>
      </c>
      <c r="L7591" s="2" t="s">
        <v>0</v>
      </c>
    </row>
    <row r="7592" spans="1:12" x14ac:dyDescent="0.4">
      <c r="A7592" s="1"/>
      <c r="B7592" s="5"/>
      <c r="C7592" s="2" t="s">
        <v>0</v>
      </c>
      <c r="F7592" s="2" t="s">
        <v>0</v>
      </c>
      <c r="L7592" s="2" t="s">
        <v>0</v>
      </c>
    </row>
    <row r="7593" spans="1:12" x14ac:dyDescent="0.4">
      <c r="A7593" s="1"/>
      <c r="B7593" s="5"/>
      <c r="C7593" s="2" t="s">
        <v>0</v>
      </c>
      <c r="F7593" s="2" t="s">
        <v>0</v>
      </c>
      <c r="L7593" s="2" t="s">
        <v>0</v>
      </c>
    </row>
    <row r="7594" spans="1:12" x14ac:dyDescent="0.4">
      <c r="A7594" s="1"/>
      <c r="B7594" s="5"/>
      <c r="C7594" s="2" t="s">
        <v>0</v>
      </c>
      <c r="F7594" s="2" t="s">
        <v>0</v>
      </c>
      <c r="L7594" s="2" t="s">
        <v>0</v>
      </c>
    </row>
    <row r="7595" spans="1:12" x14ac:dyDescent="0.4">
      <c r="A7595" s="1"/>
      <c r="B7595" s="5"/>
      <c r="C7595" s="2" t="s">
        <v>0</v>
      </c>
      <c r="F7595" s="2" t="s">
        <v>0</v>
      </c>
      <c r="L7595" s="2" t="s">
        <v>0</v>
      </c>
    </row>
    <row r="7596" spans="1:12" x14ac:dyDescent="0.4">
      <c r="A7596" s="1"/>
      <c r="B7596" s="5"/>
      <c r="C7596" s="2" t="s">
        <v>0</v>
      </c>
      <c r="F7596" s="2" t="s">
        <v>0</v>
      </c>
      <c r="L7596" s="2" t="s">
        <v>0</v>
      </c>
    </row>
    <row r="7597" spans="1:12" x14ac:dyDescent="0.4">
      <c r="A7597" s="1"/>
      <c r="B7597" s="5"/>
      <c r="C7597" s="2" t="s">
        <v>0</v>
      </c>
      <c r="F7597" s="2" t="s">
        <v>0</v>
      </c>
      <c r="L7597" s="2" t="s">
        <v>0</v>
      </c>
    </row>
    <row r="7598" spans="1:12" x14ac:dyDescent="0.4">
      <c r="A7598" s="1"/>
      <c r="B7598" s="5"/>
      <c r="C7598" s="2" t="s">
        <v>0</v>
      </c>
      <c r="F7598" s="2" t="s">
        <v>0</v>
      </c>
      <c r="L7598" s="2" t="s">
        <v>0</v>
      </c>
    </row>
    <row r="7599" spans="1:12" x14ac:dyDescent="0.4">
      <c r="A7599" s="1"/>
      <c r="B7599" s="5"/>
      <c r="C7599" s="2" t="s">
        <v>0</v>
      </c>
      <c r="F7599" s="2" t="s">
        <v>0</v>
      </c>
      <c r="L7599" s="2" t="s">
        <v>0</v>
      </c>
    </row>
    <row r="7600" spans="1:12" x14ac:dyDescent="0.4">
      <c r="A7600" s="1"/>
      <c r="B7600" s="5"/>
      <c r="C7600" s="2" t="s">
        <v>0</v>
      </c>
      <c r="F7600" s="2" t="s">
        <v>0</v>
      </c>
      <c r="L7600" s="2" t="s">
        <v>0</v>
      </c>
    </row>
    <row r="7601" spans="1:12" x14ac:dyDescent="0.4">
      <c r="A7601" s="1"/>
      <c r="B7601" s="5"/>
      <c r="C7601" s="2" t="s">
        <v>0</v>
      </c>
      <c r="F7601" s="2" t="s">
        <v>0</v>
      </c>
      <c r="L7601" s="2" t="s">
        <v>0</v>
      </c>
    </row>
    <row r="7602" spans="1:12" x14ac:dyDescent="0.4">
      <c r="A7602" s="1"/>
      <c r="B7602" s="5"/>
      <c r="C7602" s="2" t="s">
        <v>0</v>
      </c>
      <c r="F7602" s="2" t="s">
        <v>0</v>
      </c>
      <c r="L7602" s="2" t="s">
        <v>0</v>
      </c>
    </row>
    <row r="7603" spans="1:12" x14ac:dyDescent="0.4">
      <c r="A7603" s="1"/>
      <c r="B7603" s="5"/>
      <c r="C7603" s="2" t="s">
        <v>0</v>
      </c>
      <c r="F7603" s="2" t="s">
        <v>0</v>
      </c>
      <c r="L7603" s="2" t="s">
        <v>0</v>
      </c>
    </row>
    <row r="7604" spans="1:12" x14ac:dyDescent="0.4">
      <c r="A7604" s="1"/>
      <c r="B7604" s="5"/>
      <c r="C7604" s="2" t="s">
        <v>0</v>
      </c>
      <c r="F7604" s="2" t="s">
        <v>0</v>
      </c>
      <c r="L7604" s="2" t="s">
        <v>0</v>
      </c>
    </row>
    <row r="7605" spans="1:12" x14ac:dyDescent="0.4">
      <c r="A7605" s="1"/>
      <c r="B7605" s="5"/>
      <c r="C7605" s="2" t="s">
        <v>0</v>
      </c>
      <c r="F7605" s="2" t="s">
        <v>0</v>
      </c>
      <c r="L7605" s="2" t="s">
        <v>0</v>
      </c>
    </row>
    <row r="7606" spans="1:12" x14ac:dyDescent="0.4">
      <c r="A7606" s="1"/>
      <c r="B7606" s="5"/>
      <c r="C7606" s="2" t="s">
        <v>0</v>
      </c>
      <c r="F7606" s="2" t="s">
        <v>0</v>
      </c>
      <c r="L7606" s="2" t="s">
        <v>0</v>
      </c>
    </row>
    <row r="7607" spans="1:12" x14ac:dyDescent="0.4">
      <c r="A7607" s="1"/>
      <c r="B7607" s="5"/>
      <c r="C7607" s="2" t="s">
        <v>0</v>
      </c>
      <c r="F7607" s="2" t="s">
        <v>0</v>
      </c>
      <c r="L7607" s="2" t="s">
        <v>0</v>
      </c>
    </row>
    <row r="7608" spans="1:12" x14ac:dyDescent="0.4">
      <c r="A7608" s="1"/>
      <c r="B7608" s="5"/>
      <c r="C7608" s="2" t="s">
        <v>0</v>
      </c>
      <c r="F7608" s="2" t="s">
        <v>0</v>
      </c>
      <c r="L7608" s="2" t="s">
        <v>0</v>
      </c>
    </row>
    <row r="7609" spans="1:12" x14ac:dyDescent="0.4">
      <c r="A7609" s="1"/>
      <c r="B7609" s="5"/>
      <c r="C7609" s="2" t="s">
        <v>0</v>
      </c>
      <c r="F7609" s="2" t="s">
        <v>0</v>
      </c>
      <c r="L7609" s="2" t="s">
        <v>0</v>
      </c>
    </row>
    <row r="7610" spans="1:12" x14ac:dyDescent="0.4">
      <c r="A7610" s="1"/>
      <c r="B7610" s="5"/>
      <c r="C7610" s="2" t="s">
        <v>0</v>
      </c>
      <c r="F7610" s="2" t="s">
        <v>0</v>
      </c>
      <c r="L7610" s="2" t="s">
        <v>0</v>
      </c>
    </row>
    <row r="7611" spans="1:12" x14ac:dyDescent="0.4">
      <c r="A7611" s="1"/>
      <c r="B7611" s="5"/>
      <c r="C7611" s="2" t="s">
        <v>0</v>
      </c>
      <c r="F7611" s="2" t="s">
        <v>0</v>
      </c>
      <c r="L7611" s="2" t="s">
        <v>0</v>
      </c>
    </row>
    <row r="7612" spans="1:12" x14ac:dyDescent="0.4">
      <c r="A7612" s="1"/>
      <c r="B7612" s="5"/>
      <c r="C7612" s="2" t="s">
        <v>0</v>
      </c>
      <c r="F7612" s="2" t="s">
        <v>0</v>
      </c>
      <c r="L7612" s="2" t="s">
        <v>0</v>
      </c>
    </row>
    <row r="7613" spans="1:12" x14ac:dyDescent="0.4">
      <c r="A7613" s="1"/>
      <c r="B7613" s="5"/>
      <c r="C7613" s="2" t="s">
        <v>0</v>
      </c>
      <c r="F7613" s="2" t="s">
        <v>0</v>
      </c>
      <c r="L7613" s="2" t="s">
        <v>0</v>
      </c>
    </row>
    <row r="7614" spans="1:12" x14ac:dyDescent="0.4">
      <c r="A7614" s="1"/>
      <c r="B7614" s="5"/>
      <c r="C7614" s="2" t="s">
        <v>0</v>
      </c>
      <c r="F7614" s="2" t="s">
        <v>0</v>
      </c>
      <c r="L7614" s="2" t="s">
        <v>0</v>
      </c>
    </row>
    <row r="7615" spans="1:12" x14ac:dyDescent="0.4">
      <c r="A7615" s="1"/>
      <c r="B7615" s="5"/>
      <c r="C7615" s="2" t="s">
        <v>0</v>
      </c>
      <c r="F7615" s="2" t="s">
        <v>0</v>
      </c>
      <c r="L7615" s="2" t="s">
        <v>0</v>
      </c>
    </row>
    <row r="7616" spans="1:12" x14ac:dyDescent="0.4">
      <c r="A7616" s="1"/>
      <c r="B7616" s="5"/>
      <c r="C7616" s="2" t="s">
        <v>0</v>
      </c>
      <c r="F7616" s="2" t="s">
        <v>0</v>
      </c>
      <c r="L7616" s="2" t="s">
        <v>0</v>
      </c>
    </row>
    <row r="7617" spans="1:12" x14ac:dyDescent="0.4">
      <c r="A7617" s="1"/>
      <c r="B7617" s="5"/>
      <c r="C7617" s="2" t="s">
        <v>0</v>
      </c>
      <c r="F7617" s="2" t="s">
        <v>0</v>
      </c>
      <c r="L7617" s="2" t="s">
        <v>0</v>
      </c>
    </row>
    <row r="7618" spans="1:12" x14ac:dyDescent="0.4">
      <c r="A7618" s="1"/>
      <c r="B7618" s="5"/>
      <c r="C7618" s="2" t="s">
        <v>0</v>
      </c>
      <c r="F7618" s="2" t="s">
        <v>0</v>
      </c>
      <c r="L7618" s="2" t="s">
        <v>0</v>
      </c>
    </row>
    <row r="7619" spans="1:12" x14ac:dyDescent="0.4">
      <c r="A7619" s="1"/>
      <c r="B7619" s="5"/>
      <c r="C7619" s="2" t="s">
        <v>0</v>
      </c>
      <c r="F7619" s="2" t="s">
        <v>0</v>
      </c>
      <c r="L7619" s="2" t="s">
        <v>0</v>
      </c>
    </row>
    <row r="7620" spans="1:12" x14ac:dyDescent="0.4">
      <c r="A7620" s="1"/>
      <c r="B7620" s="5"/>
      <c r="C7620" s="2" t="s">
        <v>0</v>
      </c>
      <c r="F7620" s="2" t="s">
        <v>0</v>
      </c>
      <c r="L7620" s="2" t="s">
        <v>0</v>
      </c>
    </row>
    <row r="7621" spans="1:12" x14ac:dyDescent="0.4">
      <c r="A7621" s="1"/>
      <c r="B7621" s="5"/>
      <c r="C7621" s="2" t="s">
        <v>0</v>
      </c>
      <c r="F7621" s="2" t="s">
        <v>0</v>
      </c>
      <c r="L7621" s="2" t="s">
        <v>0</v>
      </c>
    </row>
    <row r="7622" spans="1:12" x14ac:dyDescent="0.4">
      <c r="A7622" s="1"/>
      <c r="B7622" s="5"/>
      <c r="C7622" s="2" t="s">
        <v>0</v>
      </c>
      <c r="F7622" s="2" t="s">
        <v>0</v>
      </c>
      <c r="L7622" s="2" t="s">
        <v>0</v>
      </c>
    </row>
    <row r="7623" spans="1:12" x14ac:dyDescent="0.4">
      <c r="A7623" s="1"/>
      <c r="B7623" s="5"/>
      <c r="C7623" s="2" t="s">
        <v>0</v>
      </c>
      <c r="F7623" s="2" t="s">
        <v>0</v>
      </c>
      <c r="L7623" s="2" t="s">
        <v>0</v>
      </c>
    </row>
    <row r="7624" spans="1:12" x14ac:dyDescent="0.4">
      <c r="A7624" s="1"/>
      <c r="B7624" s="5"/>
      <c r="C7624" s="2" t="s">
        <v>0</v>
      </c>
      <c r="F7624" s="2" t="s">
        <v>0</v>
      </c>
      <c r="L7624" s="2" t="s">
        <v>0</v>
      </c>
    </row>
    <row r="7625" spans="1:12" x14ac:dyDescent="0.4">
      <c r="A7625" s="1"/>
      <c r="B7625" s="5"/>
      <c r="C7625" s="2" t="s">
        <v>0</v>
      </c>
      <c r="F7625" s="2" t="s">
        <v>0</v>
      </c>
      <c r="L7625" s="2" t="s">
        <v>0</v>
      </c>
    </row>
    <row r="7626" spans="1:12" x14ac:dyDescent="0.4">
      <c r="A7626" s="1"/>
      <c r="B7626" s="5"/>
      <c r="C7626" s="2" t="s">
        <v>0</v>
      </c>
      <c r="F7626" s="2" t="s">
        <v>0</v>
      </c>
      <c r="L7626" s="2" t="s">
        <v>0</v>
      </c>
    </row>
    <row r="7627" spans="1:12" x14ac:dyDescent="0.4">
      <c r="A7627" s="1"/>
      <c r="B7627" s="5"/>
      <c r="C7627" s="2" t="s">
        <v>0</v>
      </c>
      <c r="F7627" s="2" t="s">
        <v>0</v>
      </c>
      <c r="L7627" s="2" t="s">
        <v>0</v>
      </c>
    </row>
    <row r="7628" spans="1:12" x14ac:dyDescent="0.4">
      <c r="A7628" s="1"/>
      <c r="B7628" s="5"/>
      <c r="C7628" s="2" t="s">
        <v>0</v>
      </c>
      <c r="F7628" s="2" t="s">
        <v>0</v>
      </c>
      <c r="L7628" s="2" t="s">
        <v>0</v>
      </c>
    </row>
    <row r="7629" spans="1:12" x14ac:dyDescent="0.4">
      <c r="A7629" s="1"/>
      <c r="B7629" s="5"/>
      <c r="C7629" s="2" t="s">
        <v>0</v>
      </c>
      <c r="F7629" s="2" t="s">
        <v>0</v>
      </c>
      <c r="L7629" s="2" t="s">
        <v>0</v>
      </c>
    </row>
    <row r="7630" spans="1:12" x14ac:dyDescent="0.4">
      <c r="A7630" s="1"/>
      <c r="B7630" s="5"/>
      <c r="C7630" s="2" t="s">
        <v>0</v>
      </c>
      <c r="F7630" s="2" t="s">
        <v>0</v>
      </c>
      <c r="L7630" s="2" t="s">
        <v>0</v>
      </c>
    </row>
    <row r="7631" spans="1:12" x14ac:dyDescent="0.4">
      <c r="A7631" s="1"/>
      <c r="B7631" s="5"/>
      <c r="C7631" s="2" t="s">
        <v>0</v>
      </c>
      <c r="F7631" s="2" t="s">
        <v>0</v>
      </c>
      <c r="L7631" s="2" t="s">
        <v>0</v>
      </c>
    </row>
    <row r="7632" spans="1:12" x14ac:dyDescent="0.4">
      <c r="A7632" s="1"/>
      <c r="B7632" s="5"/>
      <c r="C7632" s="2" t="s">
        <v>0</v>
      </c>
      <c r="F7632" s="2" t="s">
        <v>0</v>
      </c>
      <c r="L7632" s="2" t="s">
        <v>0</v>
      </c>
    </row>
    <row r="7633" spans="1:12" x14ac:dyDescent="0.4">
      <c r="A7633" s="1"/>
      <c r="B7633" s="5"/>
      <c r="C7633" s="2" t="s">
        <v>0</v>
      </c>
      <c r="F7633" s="2" t="s">
        <v>0</v>
      </c>
      <c r="L7633" s="2" t="s">
        <v>0</v>
      </c>
    </row>
    <row r="7634" spans="1:12" x14ac:dyDescent="0.4">
      <c r="A7634" s="1"/>
      <c r="B7634" s="5"/>
      <c r="C7634" s="2" t="s">
        <v>0</v>
      </c>
      <c r="F7634" s="2" t="s">
        <v>0</v>
      </c>
      <c r="L7634" s="2" t="s">
        <v>0</v>
      </c>
    </row>
    <row r="7635" spans="1:12" x14ac:dyDescent="0.4">
      <c r="A7635" s="1"/>
      <c r="B7635" s="5"/>
      <c r="C7635" s="2" t="s">
        <v>0</v>
      </c>
      <c r="F7635" s="2" t="s">
        <v>0</v>
      </c>
      <c r="L7635" s="2" t="s">
        <v>0</v>
      </c>
    </row>
    <row r="7636" spans="1:12" x14ac:dyDescent="0.4">
      <c r="A7636" s="1"/>
      <c r="B7636" s="5"/>
      <c r="C7636" s="2" t="s">
        <v>0</v>
      </c>
      <c r="F7636" s="2" t="s">
        <v>0</v>
      </c>
      <c r="L7636" s="2" t="s">
        <v>0</v>
      </c>
    </row>
    <row r="7637" spans="1:12" x14ac:dyDescent="0.4">
      <c r="A7637" s="1"/>
      <c r="B7637" s="5"/>
      <c r="C7637" s="2" t="s">
        <v>0</v>
      </c>
      <c r="F7637" s="2" t="s">
        <v>0</v>
      </c>
      <c r="L7637" s="2" t="s">
        <v>0</v>
      </c>
    </row>
    <row r="7638" spans="1:12" x14ac:dyDescent="0.4">
      <c r="A7638" s="1"/>
      <c r="B7638" s="5"/>
      <c r="C7638" s="2" t="s">
        <v>0</v>
      </c>
      <c r="F7638" s="2" t="s">
        <v>0</v>
      </c>
      <c r="L7638" s="2" t="s">
        <v>0</v>
      </c>
    </row>
    <row r="7639" spans="1:12" x14ac:dyDescent="0.4">
      <c r="A7639" s="1"/>
      <c r="B7639" s="5"/>
      <c r="C7639" s="2" t="s">
        <v>0</v>
      </c>
      <c r="F7639" s="2" t="s">
        <v>0</v>
      </c>
      <c r="L7639" s="2" t="s">
        <v>0</v>
      </c>
    </row>
    <row r="7640" spans="1:12" x14ac:dyDescent="0.4">
      <c r="A7640" s="1"/>
      <c r="B7640" s="5"/>
      <c r="C7640" s="2" t="s">
        <v>0</v>
      </c>
      <c r="F7640" s="2" t="s">
        <v>0</v>
      </c>
      <c r="L7640" s="2" t="s">
        <v>0</v>
      </c>
    </row>
    <row r="7641" spans="1:12" x14ac:dyDescent="0.4">
      <c r="A7641" s="1"/>
      <c r="B7641" s="5"/>
      <c r="C7641" s="2" t="s">
        <v>0</v>
      </c>
      <c r="F7641" s="2" t="s">
        <v>0</v>
      </c>
      <c r="L7641" s="2" t="s">
        <v>0</v>
      </c>
    </row>
    <row r="7642" spans="1:12" x14ac:dyDescent="0.4">
      <c r="A7642" s="1"/>
      <c r="B7642" s="5"/>
      <c r="C7642" s="2" t="s">
        <v>0</v>
      </c>
      <c r="F7642" s="2" t="s">
        <v>0</v>
      </c>
      <c r="L7642" s="2" t="s">
        <v>0</v>
      </c>
    </row>
    <row r="7643" spans="1:12" x14ac:dyDescent="0.4">
      <c r="A7643" s="1"/>
      <c r="B7643" s="5"/>
      <c r="C7643" s="2" t="s">
        <v>0</v>
      </c>
      <c r="F7643" s="2" t="s">
        <v>0</v>
      </c>
      <c r="L7643" s="2" t="s">
        <v>0</v>
      </c>
    </row>
    <row r="7644" spans="1:12" x14ac:dyDescent="0.4">
      <c r="A7644" s="1"/>
      <c r="B7644" s="5"/>
      <c r="C7644" s="2" t="s">
        <v>0</v>
      </c>
      <c r="F7644" s="2" t="s">
        <v>0</v>
      </c>
      <c r="L7644" s="2" t="s">
        <v>0</v>
      </c>
    </row>
    <row r="7645" spans="1:12" x14ac:dyDescent="0.4">
      <c r="A7645" s="1"/>
      <c r="B7645" s="5"/>
      <c r="C7645" s="2" t="s">
        <v>0</v>
      </c>
      <c r="F7645" s="2" t="s">
        <v>0</v>
      </c>
      <c r="L7645" s="2" t="s">
        <v>0</v>
      </c>
    </row>
    <row r="7646" spans="1:12" x14ac:dyDescent="0.4">
      <c r="A7646" s="1"/>
      <c r="B7646" s="5"/>
      <c r="C7646" s="2" t="s">
        <v>0</v>
      </c>
      <c r="F7646" s="2" t="s">
        <v>0</v>
      </c>
      <c r="L7646" s="2" t="s">
        <v>0</v>
      </c>
    </row>
    <row r="7647" spans="1:12" x14ac:dyDescent="0.4">
      <c r="A7647" s="1"/>
      <c r="B7647" s="5"/>
      <c r="C7647" s="2" t="s">
        <v>0</v>
      </c>
      <c r="F7647" s="2" t="s">
        <v>0</v>
      </c>
      <c r="L7647" s="2" t="s">
        <v>0</v>
      </c>
    </row>
    <row r="7648" spans="1:12" x14ac:dyDescent="0.4">
      <c r="A7648" s="1"/>
      <c r="B7648" s="5"/>
      <c r="C7648" s="2" t="s">
        <v>0</v>
      </c>
      <c r="F7648" s="2" t="s">
        <v>0</v>
      </c>
      <c r="L7648" s="2" t="s">
        <v>0</v>
      </c>
    </row>
    <row r="7649" spans="1:12" x14ac:dyDescent="0.4">
      <c r="A7649" s="1"/>
      <c r="B7649" s="5"/>
      <c r="C7649" s="2" t="s">
        <v>0</v>
      </c>
      <c r="F7649" s="2" t="s">
        <v>0</v>
      </c>
      <c r="L7649" s="2" t="s">
        <v>0</v>
      </c>
    </row>
    <row r="7650" spans="1:12" x14ac:dyDescent="0.4">
      <c r="A7650" s="1"/>
      <c r="B7650" s="5"/>
      <c r="C7650" s="2" t="s">
        <v>0</v>
      </c>
      <c r="F7650" s="2" t="s">
        <v>0</v>
      </c>
      <c r="L7650" s="2" t="s">
        <v>0</v>
      </c>
    </row>
    <row r="7651" spans="1:12" x14ac:dyDescent="0.4">
      <c r="A7651" s="1"/>
      <c r="B7651" s="5"/>
      <c r="C7651" s="2" t="s">
        <v>0</v>
      </c>
      <c r="F7651" s="2" t="s">
        <v>0</v>
      </c>
      <c r="L7651" s="2" t="s">
        <v>0</v>
      </c>
    </row>
    <row r="7652" spans="1:12" x14ac:dyDescent="0.4">
      <c r="A7652" s="1"/>
      <c r="B7652" s="5"/>
      <c r="C7652" s="2" t="s">
        <v>0</v>
      </c>
      <c r="F7652" s="2" t="s">
        <v>0</v>
      </c>
      <c r="L7652" s="2" t="s">
        <v>0</v>
      </c>
    </row>
    <row r="7653" spans="1:12" x14ac:dyDescent="0.4">
      <c r="A7653" s="1"/>
      <c r="B7653" s="5"/>
      <c r="C7653" s="2" t="s">
        <v>0</v>
      </c>
      <c r="F7653" s="2" t="s">
        <v>0</v>
      </c>
      <c r="L7653" s="2" t="s">
        <v>0</v>
      </c>
    </row>
    <row r="7654" spans="1:12" x14ac:dyDescent="0.4">
      <c r="A7654" s="1"/>
      <c r="B7654" s="5"/>
      <c r="C7654" s="2" t="s">
        <v>0</v>
      </c>
      <c r="F7654" s="2" t="s">
        <v>0</v>
      </c>
      <c r="L7654" s="2" t="s">
        <v>0</v>
      </c>
    </row>
    <row r="7655" spans="1:12" x14ac:dyDescent="0.4">
      <c r="A7655" s="1"/>
      <c r="B7655" s="5"/>
      <c r="C7655" s="2" t="s">
        <v>0</v>
      </c>
      <c r="F7655" s="2" t="s">
        <v>0</v>
      </c>
      <c r="L7655" s="2" t="s">
        <v>0</v>
      </c>
    </row>
    <row r="7656" spans="1:12" x14ac:dyDescent="0.4">
      <c r="A7656" s="1"/>
      <c r="B7656" s="5"/>
      <c r="C7656" s="2" t="s">
        <v>0</v>
      </c>
      <c r="F7656" s="2" t="s">
        <v>0</v>
      </c>
      <c r="L7656" s="2" t="s">
        <v>0</v>
      </c>
    </row>
    <row r="7657" spans="1:12" x14ac:dyDescent="0.4">
      <c r="A7657" s="1"/>
      <c r="B7657" s="5"/>
      <c r="C7657" s="2" t="s">
        <v>0</v>
      </c>
      <c r="F7657" s="2" t="s">
        <v>0</v>
      </c>
      <c r="L7657" s="2" t="s">
        <v>0</v>
      </c>
    </row>
    <row r="7658" spans="1:12" x14ac:dyDescent="0.4">
      <c r="A7658" s="1"/>
      <c r="B7658" s="5"/>
      <c r="C7658" s="2" t="s">
        <v>0</v>
      </c>
      <c r="F7658" s="2" t="s">
        <v>0</v>
      </c>
      <c r="L7658" s="2" t="s">
        <v>0</v>
      </c>
    </row>
    <row r="7659" spans="1:12" x14ac:dyDescent="0.4">
      <c r="A7659" s="1"/>
      <c r="B7659" s="5"/>
      <c r="C7659" s="2" t="s">
        <v>0</v>
      </c>
      <c r="F7659" s="2" t="s">
        <v>0</v>
      </c>
      <c r="L7659" s="2" t="s">
        <v>0</v>
      </c>
    </row>
    <row r="7660" spans="1:12" x14ac:dyDescent="0.4">
      <c r="A7660" s="1"/>
      <c r="B7660" s="5"/>
      <c r="C7660" s="2" t="s">
        <v>0</v>
      </c>
      <c r="F7660" s="2" t="s">
        <v>0</v>
      </c>
      <c r="L7660" s="2" t="s">
        <v>0</v>
      </c>
    </row>
    <row r="7661" spans="1:12" x14ac:dyDescent="0.4">
      <c r="A7661" s="1"/>
      <c r="B7661" s="5"/>
      <c r="C7661" s="2" t="s">
        <v>0</v>
      </c>
      <c r="F7661" s="2" t="s">
        <v>0</v>
      </c>
      <c r="L7661" s="2" t="s">
        <v>0</v>
      </c>
    </row>
    <row r="7662" spans="1:12" x14ac:dyDescent="0.4">
      <c r="A7662" s="1"/>
      <c r="B7662" s="5"/>
      <c r="C7662" s="2" t="s">
        <v>0</v>
      </c>
      <c r="F7662" s="2" t="s">
        <v>0</v>
      </c>
      <c r="L7662" s="2" t="s">
        <v>0</v>
      </c>
    </row>
    <row r="7663" spans="1:12" x14ac:dyDescent="0.4">
      <c r="A7663" s="1"/>
      <c r="B7663" s="5"/>
      <c r="C7663" s="2" t="s">
        <v>0</v>
      </c>
      <c r="F7663" s="2" t="s">
        <v>0</v>
      </c>
      <c r="L7663" s="2" t="s">
        <v>0</v>
      </c>
    </row>
    <row r="7664" spans="1:12" x14ac:dyDescent="0.4">
      <c r="A7664" s="1"/>
      <c r="B7664" s="5"/>
      <c r="C7664" s="2" t="s">
        <v>0</v>
      </c>
      <c r="F7664" s="2" t="s">
        <v>0</v>
      </c>
      <c r="L7664" s="2" t="s">
        <v>0</v>
      </c>
    </row>
    <row r="7665" spans="1:12" x14ac:dyDescent="0.4">
      <c r="A7665" s="1"/>
      <c r="B7665" s="5"/>
      <c r="C7665" s="2" t="s">
        <v>0</v>
      </c>
      <c r="F7665" s="2" t="s">
        <v>0</v>
      </c>
      <c r="L7665" s="2" t="s">
        <v>0</v>
      </c>
    </row>
    <row r="7666" spans="1:12" x14ac:dyDescent="0.4">
      <c r="A7666" s="1"/>
      <c r="B7666" s="5"/>
      <c r="C7666" s="2" t="s">
        <v>0</v>
      </c>
      <c r="F7666" s="2" t="s">
        <v>0</v>
      </c>
      <c r="L7666" s="2" t="s">
        <v>0</v>
      </c>
    </row>
    <row r="7667" spans="1:12" x14ac:dyDescent="0.4">
      <c r="A7667" s="1"/>
      <c r="B7667" s="5"/>
      <c r="C7667" s="2" t="s">
        <v>0</v>
      </c>
      <c r="F7667" s="2" t="s">
        <v>0</v>
      </c>
      <c r="L7667" s="2" t="s">
        <v>0</v>
      </c>
    </row>
    <row r="7668" spans="1:12" x14ac:dyDescent="0.4">
      <c r="A7668" s="1"/>
      <c r="B7668" s="5"/>
      <c r="C7668" s="2" t="s">
        <v>0</v>
      </c>
      <c r="F7668" s="2" t="s">
        <v>0</v>
      </c>
      <c r="L7668" s="2" t="s">
        <v>0</v>
      </c>
    </row>
    <row r="7669" spans="1:12" x14ac:dyDescent="0.4">
      <c r="A7669" s="1"/>
      <c r="B7669" s="5"/>
      <c r="C7669" s="2" t="s">
        <v>0</v>
      </c>
      <c r="F7669" s="2" t="s">
        <v>0</v>
      </c>
      <c r="L7669" s="2" t="s">
        <v>0</v>
      </c>
    </row>
    <row r="7670" spans="1:12" x14ac:dyDescent="0.4">
      <c r="A7670" s="1"/>
      <c r="B7670" s="5"/>
      <c r="C7670" s="2" t="s">
        <v>0</v>
      </c>
      <c r="F7670" s="2" t="s">
        <v>0</v>
      </c>
      <c r="L7670" s="2" t="s">
        <v>0</v>
      </c>
    </row>
    <row r="7671" spans="1:12" x14ac:dyDescent="0.4">
      <c r="A7671" s="1"/>
      <c r="B7671" s="5"/>
      <c r="C7671" s="2" t="s">
        <v>0</v>
      </c>
      <c r="F7671" s="2" t="s">
        <v>0</v>
      </c>
      <c r="L7671" s="2" t="s">
        <v>0</v>
      </c>
    </row>
    <row r="7672" spans="1:12" x14ac:dyDescent="0.4">
      <c r="A7672" s="1"/>
      <c r="B7672" s="5"/>
      <c r="C7672" s="2" t="s">
        <v>0</v>
      </c>
      <c r="F7672" s="2" t="s">
        <v>0</v>
      </c>
      <c r="L7672" s="2" t="s">
        <v>0</v>
      </c>
    </row>
    <row r="7673" spans="1:12" x14ac:dyDescent="0.4">
      <c r="A7673" s="1"/>
      <c r="B7673" s="5"/>
      <c r="C7673" s="2" t="s">
        <v>0</v>
      </c>
      <c r="F7673" s="2" t="s">
        <v>0</v>
      </c>
      <c r="L7673" s="2" t="s">
        <v>0</v>
      </c>
    </row>
    <row r="7674" spans="1:12" x14ac:dyDescent="0.4">
      <c r="A7674" s="1"/>
      <c r="B7674" s="5"/>
      <c r="C7674" s="2" t="s">
        <v>0</v>
      </c>
      <c r="F7674" s="2" t="s">
        <v>0</v>
      </c>
      <c r="L7674" s="2" t="s">
        <v>0</v>
      </c>
    </row>
    <row r="7675" spans="1:12" x14ac:dyDescent="0.4">
      <c r="A7675" s="1"/>
      <c r="B7675" s="5"/>
      <c r="C7675" s="2" t="s">
        <v>0</v>
      </c>
      <c r="F7675" s="2" t="s">
        <v>0</v>
      </c>
      <c r="L7675" s="2" t="s">
        <v>0</v>
      </c>
    </row>
    <row r="7676" spans="1:12" x14ac:dyDescent="0.4">
      <c r="A7676" s="1"/>
      <c r="B7676" s="5"/>
      <c r="C7676" s="2" t="s">
        <v>0</v>
      </c>
      <c r="F7676" s="2" t="s">
        <v>0</v>
      </c>
      <c r="L7676" s="2" t="s">
        <v>0</v>
      </c>
    </row>
    <row r="7677" spans="1:12" x14ac:dyDescent="0.4">
      <c r="A7677" s="1"/>
      <c r="B7677" s="5"/>
      <c r="C7677" s="2" t="s">
        <v>0</v>
      </c>
      <c r="F7677" s="2" t="s">
        <v>0</v>
      </c>
      <c r="L7677" s="2" t="s">
        <v>0</v>
      </c>
    </row>
    <row r="7678" spans="1:12" x14ac:dyDescent="0.4">
      <c r="A7678" s="1"/>
      <c r="B7678" s="5"/>
      <c r="C7678" s="2" t="s">
        <v>0</v>
      </c>
      <c r="F7678" s="2" t="s">
        <v>0</v>
      </c>
      <c r="L7678" s="2" t="s">
        <v>0</v>
      </c>
    </row>
    <row r="7679" spans="1:12" x14ac:dyDescent="0.4">
      <c r="A7679" s="1"/>
      <c r="B7679" s="5"/>
      <c r="C7679" s="2" t="s">
        <v>0</v>
      </c>
      <c r="F7679" s="2" t="s">
        <v>0</v>
      </c>
      <c r="L7679" s="2" t="s">
        <v>0</v>
      </c>
    </row>
    <row r="7680" spans="1:12" x14ac:dyDescent="0.4">
      <c r="A7680" s="1"/>
      <c r="B7680" s="5"/>
      <c r="C7680" s="2" t="s">
        <v>0</v>
      </c>
      <c r="F7680" s="2" t="s">
        <v>0</v>
      </c>
      <c r="L7680" s="2" t="s">
        <v>0</v>
      </c>
    </row>
    <row r="7681" spans="1:12" x14ac:dyDescent="0.4">
      <c r="A7681" s="1"/>
      <c r="B7681" s="5"/>
      <c r="C7681" s="2" t="s">
        <v>0</v>
      </c>
      <c r="F7681" s="2" t="s">
        <v>0</v>
      </c>
      <c r="L7681" s="2" t="s">
        <v>0</v>
      </c>
    </row>
    <row r="7682" spans="1:12" x14ac:dyDescent="0.4">
      <c r="A7682" s="1"/>
      <c r="B7682" s="5"/>
      <c r="C7682" s="2" t="s">
        <v>0</v>
      </c>
      <c r="F7682" s="2" t="s">
        <v>0</v>
      </c>
      <c r="L7682" s="2" t="s">
        <v>0</v>
      </c>
    </row>
    <row r="7683" spans="1:12" x14ac:dyDescent="0.4">
      <c r="A7683" s="1"/>
      <c r="B7683" s="5"/>
      <c r="C7683" s="2" t="s">
        <v>0</v>
      </c>
      <c r="F7683" s="2" t="s">
        <v>0</v>
      </c>
      <c r="L7683" s="2" t="s">
        <v>0</v>
      </c>
    </row>
    <row r="7684" spans="1:12" x14ac:dyDescent="0.4">
      <c r="A7684" s="1"/>
      <c r="B7684" s="5"/>
      <c r="C7684" s="2" t="s">
        <v>0</v>
      </c>
      <c r="F7684" s="2" t="s">
        <v>0</v>
      </c>
      <c r="L7684" s="2" t="s">
        <v>0</v>
      </c>
    </row>
    <row r="7685" spans="1:12" x14ac:dyDescent="0.4">
      <c r="A7685" s="1"/>
      <c r="B7685" s="5"/>
      <c r="C7685" s="2" t="s">
        <v>0</v>
      </c>
      <c r="F7685" s="2" t="s">
        <v>0</v>
      </c>
      <c r="L7685" s="2" t="s">
        <v>0</v>
      </c>
    </row>
    <row r="7686" spans="1:12" x14ac:dyDescent="0.4">
      <c r="A7686" s="1"/>
      <c r="B7686" s="5"/>
      <c r="C7686" s="2" t="s">
        <v>0</v>
      </c>
      <c r="F7686" s="2" t="s">
        <v>0</v>
      </c>
      <c r="L7686" s="2" t="s">
        <v>0</v>
      </c>
    </row>
    <row r="7687" spans="1:12" x14ac:dyDescent="0.4">
      <c r="A7687" s="1"/>
      <c r="B7687" s="5"/>
      <c r="C7687" s="2" t="s">
        <v>0</v>
      </c>
      <c r="F7687" s="2" t="s">
        <v>0</v>
      </c>
      <c r="L7687" s="2" t="s">
        <v>0</v>
      </c>
    </row>
    <row r="7688" spans="1:12" x14ac:dyDescent="0.4">
      <c r="A7688" s="1"/>
      <c r="B7688" s="5"/>
      <c r="C7688" s="2" t="s">
        <v>0</v>
      </c>
      <c r="F7688" s="2" t="s">
        <v>0</v>
      </c>
      <c r="L7688" s="2" t="s">
        <v>0</v>
      </c>
    </row>
    <row r="7689" spans="1:12" x14ac:dyDescent="0.4">
      <c r="A7689" s="1"/>
      <c r="B7689" s="5"/>
      <c r="C7689" s="2" t="s">
        <v>0</v>
      </c>
      <c r="F7689" s="2" t="s">
        <v>0</v>
      </c>
      <c r="L7689" s="2" t="s">
        <v>0</v>
      </c>
    </row>
    <row r="7690" spans="1:12" x14ac:dyDescent="0.4">
      <c r="A7690" s="1"/>
      <c r="B7690" s="5"/>
      <c r="C7690" s="2" t="s">
        <v>0</v>
      </c>
      <c r="F7690" s="2" t="s">
        <v>0</v>
      </c>
      <c r="L7690" s="2" t="s">
        <v>0</v>
      </c>
    </row>
    <row r="7691" spans="1:12" x14ac:dyDescent="0.4">
      <c r="A7691" s="1"/>
      <c r="B7691" s="5"/>
      <c r="C7691" s="2" t="s">
        <v>0</v>
      </c>
      <c r="F7691" s="2" t="s">
        <v>0</v>
      </c>
      <c r="L7691" s="2" t="s">
        <v>0</v>
      </c>
    </row>
    <row r="7692" spans="1:12" x14ac:dyDescent="0.4">
      <c r="A7692" s="1"/>
      <c r="B7692" s="5"/>
      <c r="C7692" s="2" t="s">
        <v>0</v>
      </c>
      <c r="F7692" s="2" t="s">
        <v>0</v>
      </c>
      <c r="L7692" s="2" t="s">
        <v>0</v>
      </c>
    </row>
    <row r="7693" spans="1:12" x14ac:dyDescent="0.4">
      <c r="A7693" s="1"/>
      <c r="B7693" s="5"/>
      <c r="C7693" s="2" t="s">
        <v>0</v>
      </c>
      <c r="F7693" s="2" t="s">
        <v>0</v>
      </c>
      <c r="L7693" s="2" t="s">
        <v>0</v>
      </c>
    </row>
    <row r="7694" spans="1:12" x14ac:dyDescent="0.4">
      <c r="A7694" s="1"/>
      <c r="B7694" s="5"/>
      <c r="C7694" s="2" t="s">
        <v>0</v>
      </c>
      <c r="F7694" s="2" t="s">
        <v>0</v>
      </c>
      <c r="L7694" s="2" t="s">
        <v>0</v>
      </c>
    </row>
    <row r="7695" spans="1:12" x14ac:dyDescent="0.4">
      <c r="A7695" s="1"/>
      <c r="B7695" s="5"/>
      <c r="C7695" s="2" t="s">
        <v>0</v>
      </c>
      <c r="F7695" s="2" t="s">
        <v>0</v>
      </c>
      <c r="L7695" s="2" t="s">
        <v>0</v>
      </c>
    </row>
    <row r="7696" spans="1:12" x14ac:dyDescent="0.4">
      <c r="A7696" s="1"/>
      <c r="B7696" s="5"/>
      <c r="C7696" s="2" t="s">
        <v>0</v>
      </c>
      <c r="F7696" s="2" t="s">
        <v>0</v>
      </c>
      <c r="L7696" s="2" t="s">
        <v>0</v>
      </c>
    </row>
    <row r="7697" spans="1:12" x14ac:dyDescent="0.4">
      <c r="A7697" s="1"/>
      <c r="B7697" s="5"/>
      <c r="C7697" s="2" t="s">
        <v>0</v>
      </c>
      <c r="F7697" s="2" t="s">
        <v>0</v>
      </c>
      <c r="L7697" s="2" t="s">
        <v>0</v>
      </c>
    </row>
    <row r="7698" spans="1:12" x14ac:dyDescent="0.4">
      <c r="A7698" s="1"/>
      <c r="B7698" s="5"/>
      <c r="C7698" s="2" t="s">
        <v>0</v>
      </c>
      <c r="F7698" s="2" t="s">
        <v>0</v>
      </c>
      <c r="L7698" s="2" t="s">
        <v>0</v>
      </c>
    </row>
    <row r="7699" spans="1:12" x14ac:dyDescent="0.4">
      <c r="A7699" s="1"/>
      <c r="B7699" s="5"/>
      <c r="C7699" s="2" t="s">
        <v>0</v>
      </c>
      <c r="F7699" s="2" t="s">
        <v>0</v>
      </c>
      <c r="L7699" s="2" t="s">
        <v>0</v>
      </c>
    </row>
    <row r="7700" spans="1:12" x14ac:dyDescent="0.4">
      <c r="A7700" s="1"/>
      <c r="B7700" s="5"/>
      <c r="C7700" s="2" t="s">
        <v>0</v>
      </c>
      <c r="F7700" s="2" t="s">
        <v>0</v>
      </c>
      <c r="L7700" s="2" t="s">
        <v>0</v>
      </c>
    </row>
    <row r="7701" spans="1:12" x14ac:dyDescent="0.4">
      <c r="A7701" s="1"/>
      <c r="B7701" s="5"/>
      <c r="C7701" s="2" t="s">
        <v>0</v>
      </c>
      <c r="F7701" s="2" t="s">
        <v>0</v>
      </c>
      <c r="L7701" s="2" t="s">
        <v>0</v>
      </c>
    </row>
    <row r="7702" spans="1:12" x14ac:dyDescent="0.4">
      <c r="A7702" s="1"/>
      <c r="B7702" s="5"/>
      <c r="C7702" s="2" t="s">
        <v>0</v>
      </c>
      <c r="F7702" s="2" t="s">
        <v>0</v>
      </c>
      <c r="L7702" s="2" t="s">
        <v>0</v>
      </c>
    </row>
    <row r="7703" spans="1:12" x14ac:dyDescent="0.4">
      <c r="A7703" s="1"/>
      <c r="B7703" s="5"/>
      <c r="C7703" s="2" t="s">
        <v>0</v>
      </c>
      <c r="F7703" s="2" t="s">
        <v>0</v>
      </c>
      <c r="L7703" s="2" t="s">
        <v>0</v>
      </c>
    </row>
    <row r="7704" spans="1:12" x14ac:dyDescent="0.4">
      <c r="A7704" s="1"/>
      <c r="B7704" s="5"/>
      <c r="C7704" s="2" t="s">
        <v>0</v>
      </c>
      <c r="F7704" s="2" t="s">
        <v>0</v>
      </c>
      <c r="L7704" s="2" t="s">
        <v>0</v>
      </c>
    </row>
    <row r="7705" spans="1:12" x14ac:dyDescent="0.4">
      <c r="A7705" s="1"/>
      <c r="B7705" s="5"/>
      <c r="C7705" s="2" t="s">
        <v>0</v>
      </c>
      <c r="F7705" s="2" t="s">
        <v>0</v>
      </c>
      <c r="L7705" s="2" t="s">
        <v>0</v>
      </c>
    </row>
    <row r="7706" spans="1:12" x14ac:dyDescent="0.4">
      <c r="A7706" s="1"/>
      <c r="B7706" s="5"/>
      <c r="C7706" s="2" t="s">
        <v>0</v>
      </c>
      <c r="F7706" s="2" t="s">
        <v>0</v>
      </c>
      <c r="L7706" s="2" t="s">
        <v>0</v>
      </c>
    </row>
    <row r="7707" spans="1:12" x14ac:dyDescent="0.4">
      <c r="A7707" s="1"/>
      <c r="B7707" s="5"/>
      <c r="C7707" s="2" t="s">
        <v>0</v>
      </c>
      <c r="F7707" s="2" t="s">
        <v>0</v>
      </c>
      <c r="L7707" s="2" t="s">
        <v>0</v>
      </c>
    </row>
    <row r="7708" spans="1:12" x14ac:dyDescent="0.4">
      <c r="A7708" s="1"/>
      <c r="B7708" s="5"/>
      <c r="C7708" s="2" t="s">
        <v>0</v>
      </c>
      <c r="F7708" s="2" t="s">
        <v>0</v>
      </c>
      <c r="L7708" s="2" t="s">
        <v>0</v>
      </c>
    </row>
    <row r="7709" spans="1:12" x14ac:dyDescent="0.4">
      <c r="A7709" s="1"/>
      <c r="B7709" s="5"/>
      <c r="C7709" s="2" t="s">
        <v>0</v>
      </c>
      <c r="F7709" s="2" t="s">
        <v>0</v>
      </c>
      <c r="L7709" s="2" t="s">
        <v>0</v>
      </c>
    </row>
    <row r="7710" spans="1:12" x14ac:dyDescent="0.4">
      <c r="A7710" s="1"/>
      <c r="B7710" s="5"/>
      <c r="C7710" s="2" t="s">
        <v>0</v>
      </c>
      <c r="F7710" s="2" t="s">
        <v>0</v>
      </c>
      <c r="L7710" s="2" t="s">
        <v>0</v>
      </c>
    </row>
    <row r="7711" spans="1:12" x14ac:dyDescent="0.4">
      <c r="A7711" s="1"/>
      <c r="B7711" s="5"/>
      <c r="C7711" s="2" t="s">
        <v>0</v>
      </c>
      <c r="F7711" s="2" t="s">
        <v>0</v>
      </c>
      <c r="L7711" s="2" t="s">
        <v>0</v>
      </c>
    </row>
    <row r="7712" spans="1:12" x14ac:dyDescent="0.4">
      <c r="A7712" s="1"/>
      <c r="B7712" s="5"/>
      <c r="C7712" s="2" t="s">
        <v>0</v>
      </c>
      <c r="F7712" s="2" t="s">
        <v>0</v>
      </c>
      <c r="L7712" s="2" t="s">
        <v>0</v>
      </c>
    </row>
    <row r="7713" spans="1:12" x14ac:dyDescent="0.4">
      <c r="A7713" s="1"/>
      <c r="B7713" s="5"/>
      <c r="C7713" s="2" t="s">
        <v>0</v>
      </c>
      <c r="F7713" s="2" t="s">
        <v>0</v>
      </c>
      <c r="L7713" s="2" t="s">
        <v>0</v>
      </c>
    </row>
    <row r="7714" spans="1:12" x14ac:dyDescent="0.4">
      <c r="A7714" s="1"/>
      <c r="B7714" s="5"/>
      <c r="C7714" s="2" t="s">
        <v>0</v>
      </c>
      <c r="F7714" s="2" t="s">
        <v>0</v>
      </c>
      <c r="L7714" s="2" t="s">
        <v>0</v>
      </c>
    </row>
    <row r="7715" spans="1:12" x14ac:dyDescent="0.4">
      <c r="A7715" s="1"/>
      <c r="B7715" s="5"/>
      <c r="C7715" s="2" t="s">
        <v>0</v>
      </c>
      <c r="F7715" s="2" t="s">
        <v>0</v>
      </c>
      <c r="L7715" s="2" t="s">
        <v>0</v>
      </c>
    </row>
    <row r="7716" spans="1:12" x14ac:dyDescent="0.4">
      <c r="A7716" s="1"/>
      <c r="B7716" s="5"/>
      <c r="C7716" s="2" t="s">
        <v>0</v>
      </c>
      <c r="F7716" s="2" t="s">
        <v>0</v>
      </c>
      <c r="L7716" s="2" t="s">
        <v>0</v>
      </c>
    </row>
    <row r="7717" spans="1:12" x14ac:dyDescent="0.4">
      <c r="A7717" s="1"/>
      <c r="B7717" s="5"/>
      <c r="C7717" s="2" t="s">
        <v>0</v>
      </c>
      <c r="F7717" s="2" t="s">
        <v>0</v>
      </c>
      <c r="L7717" s="2" t="s">
        <v>0</v>
      </c>
    </row>
    <row r="7718" spans="1:12" x14ac:dyDescent="0.4">
      <c r="A7718" s="1"/>
      <c r="B7718" s="5"/>
      <c r="C7718" s="2" t="s">
        <v>0</v>
      </c>
      <c r="F7718" s="2" t="s">
        <v>0</v>
      </c>
      <c r="L7718" s="2" t="s">
        <v>0</v>
      </c>
    </row>
    <row r="7719" spans="1:12" x14ac:dyDescent="0.4">
      <c r="A7719" s="1"/>
      <c r="B7719" s="5"/>
      <c r="C7719" s="2" t="s">
        <v>0</v>
      </c>
      <c r="F7719" s="2" t="s">
        <v>0</v>
      </c>
      <c r="L7719" s="2" t="s">
        <v>0</v>
      </c>
    </row>
    <row r="7720" spans="1:12" x14ac:dyDescent="0.4">
      <c r="A7720" s="1"/>
      <c r="B7720" s="5"/>
      <c r="C7720" s="2" t="s">
        <v>0</v>
      </c>
      <c r="F7720" s="2" t="s">
        <v>0</v>
      </c>
      <c r="L7720" s="2" t="s">
        <v>0</v>
      </c>
    </row>
    <row r="7721" spans="1:12" x14ac:dyDescent="0.4">
      <c r="A7721" s="1"/>
      <c r="B7721" s="5"/>
      <c r="C7721" s="2" t="s">
        <v>0</v>
      </c>
      <c r="F7721" s="2" t="s">
        <v>0</v>
      </c>
      <c r="L7721" s="2" t="s">
        <v>0</v>
      </c>
    </row>
    <row r="7722" spans="1:12" x14ac:dyDescent="0.4">
      <c r="A7722" s="1"/>
      <c r="B7722" s="5"/>
      <c r="C7722" s="2" t="s">
        <v>0</v>
      </c>
      <c r="F7722" s="2" t="s">
        <v>0</v>
      </c>
      <c r="L7722" s="2" t="s">
        <v>0</v>
      </c>
    </row>
    <row r="7723" spans="1:12" x14ac:dyDescent="0.4">
      <c r="A7723" s="1"/>
      <c r="B7723" s="5"/>
      <c r="C7723" s="2" t="s">
        <v>0</v>
      </c>
      <c r="F7723" s="2" t="s">
        <v>0</v>
      </c>
      <c r="L7723" s="2" t="s">
        <v>0</v>
      </c>
    </row>
    <row r="7724" spans="1:12" x14ac:dyDescent="0.4">
      <c r="A7724" s="1"/>
      <c r="B7724" s="5"/>
      <c r="C7724" s="2" t="s">
        <v>0</v>
      </c>
      <c r="F7724" s="2" t="s">
        <v>0</v>
      </c>
      <c r="L7724" s="2" t="s">
        <v>0</v>
      </c>
    </row>
    <row r="7725" spans="1:12" x14ac:dyDescent="0.4">
      <c r="A7725" s="1"/>
      <c r="B7725" s="5"/>
      <c r="C7725" s="2" t="s">
        <v>0</v>
      </c>
      <c r="F7725" s="2" t="s">
        <v>0</v>
      </c>
      <c r="L7725" s="2" t="s">
        <v>0</v>
      </c>
    </row>
    <row r="7726" spans="1:12" x14ac:dyDescent="0.4">
      <c r="A7726" s="1"/>
      <c r="B7726" s="5"/>
      <c r="C7726" s="2" t="s">
        <v>0</v>
      </c>
      <c r="F7726" s="2" t="s">
        <v>0</v>
      </c>
      <c r="L7726" s="2" t="s">
        <v>0</v>
      </c>
    </row>
    <row r="7727" spans="1:12" x14ac:dyDescent="0.4">
      <c r="A7727" s="1"/>
      <c r="B7727" s="5"/>
      <c r="C7727" s="2" t="s">
        <v>0</v>
      </c>
      <c r="F7727" s="2" t="s">
        <v>0</v>
      </c>
      <c r="L7727" s="2" t="s">
        <v>0</v>
      </c>
    </row>
    <row r="7728" spans="1:12" x14ac:dyDescent="0.4">
      <c r="A7728" s="1"/>
      <c r="B7728" s="5"/>
      <c r="C7728" s="2" t="s">
        <v>0</v>
      </c>
      <c r="F7728" s="2" t="s">
        <v>0</v>
      </c>
      <c r="L7728" s="2" t="s">
        <v>0</v>
      </c>
    </row>
    <row r="7729" spans="1:12" x14ac:dyDescent="0.4">
      <c r="A7729" s="1"/>
      <c r="B7729" s="5"/>
      <c r="C7729" s="2" t="s">
        <v>0</v>
      </c>
      <c r="F7729" s="2" t="s">
        <v>0</v>
      </c>
      <c r="L7729" s="2" t="s">
        <v>0</v>
      </c>
    </row>
    <row r="7730" spans="1:12" x14ac:dyDescent="0.4">
      <c r="A7730" s="1"/>
      <c r="B7730" s="5"/>
      <c r="C7730" s="2" t="s">
        <v>0</v>
      </c>
      <c r="F7730" s="2" t="s">
        <v>0</v>
      </c>
      <c r="L7730" s="2" t="s">
        <v>0</v>
      </c>
    </row>
    <row r="7731" spans="1:12" x14ac:dyDescent="0.4">
      <c r="A7731" s="1"/>
      <c r="B7731" s="5"/>
      <c r="C7731" s="2" t="s">
        <v>0</v>
      </c>
      <c r="F7731" s="2" t="s">
        <v>0</v>
      </c>
      <c r="L7731" s="2" t="s">
        <v>0</v>
      </c>
    </row>
    <row r="7732" spans="1:12" x14ac:dyDescent="0.4">
      <c r="A7732" s="1"/>
      <c r="B7732" s="5"/>
      <c r="C7732" s="2" t="s">
        <v>0</v>
      </c>
      <c r="F7732" s="2" t="s">
        <v>0</v>
      </c>
      <c r="L7732" s="2" t="s">
        <v>0</v>
      </c>
    </row>
    <row r="7733" spans="1:12" x14ac:dyDescent="0.4">
      <c r="A7733" s="1"/>
      <c r="B7733" s="5"/>
      <c r="C7733" s="2" t="s">
        <v>0</v>
      </c>
      <c r="F7733" s="2" t="s">
        <v>0</v>
      </c>
      <c r="L7733" s="2" t="s">
        <v>0</v>
      </c>
    </row>
    <row r="7734" spans="1:12" x14ac:dyDescent="0.4">
      <c r="A7734" s="1"/>
      <c r="B7734" s="5"/>
      <c r="C7734" s="2" t="s">
        <v>0</v>
      </c>
      <c r="F7734" s="2" t="s">
        <v>0</v>
      </c>
      <c r="L7734" s="2" t="s">
        <v>0</v>
      </c>
    </row>
    <row r="7735" spans="1:12" x14ac:dyDescent="0.4">
      <c r="A7735" s="1"/>
      <c r="B7735" s="5"/>
      <c r="C7735" s="2" t="s">
        <v>0</v>
      </c>
      <c r="F7735" s="2" t="s">
        <v>0</v>
      </c>
      <c r="L7735" s="2" t="s">
        <v>0</v>
      </c>
    </row>
    <row r="7736" spans="1:12" x14ac:dyDescent="0.4">
      <c r="A7736" s="1"/>
      <c r="B7736" s="5"/>
      <c r="C7736" s="2" t="s">
        <v>0</v>
      </c>
      <c r="F7736" s="2" t="s">
        <v>0</v>
      </c>
      <c r="L7736" s="2" t="s">
        <v>0</v>
      </c>
    </row>
    <row r="7737" spans="1:12" x14ac:dyDescent="0.4">
      <c r="A7737" s="1"/>
      <c r="B7737" s="5"/>
      <c r="C7737" s="2" t="s">
        <v>0</v>
      </c>
      <c r="F7737" s="2" t="s">
        <v>0</v>
      </c>
      <c r="L7737" s="2" t="s">
        <v>0</v>
      </c>
    </row>
    <row r="7738" spans="1:12" x14ac:dyDescent="0.4">
      <c r="A7738" s="1"/>
      <c r="B7738" s="5"/>
      <c r="C7738" s="2" t="s">
        <v>0</v>
      </c>
      <c r="F7738" s="2" t="s">
        <v>0</v>
      </c>
      <c r="L7738" s="2" t="s">
        <v>0</v>
      </c>
    </row>
    <row r="7739" spans="1:12" x14ac:dyDescent="0.4">
      <c r="A7739" s="1"/>
      <c r="B7739" s="5"/>
      <c r="C7739" s="2" t="s">
        <v>0</v>
      </c>
      <c r="F7739" s="2" t="s">
        <v>0</v>
      </c>
      <c r="L7739" s="2" t="s">
        <v>0</v>
      </c>
    </row>
    <row r="7740" spans="1:12" x14ac:dyDescent="0.4">
      <c r="A7740" s="1"/>
      <c r="B7740" s="5"/>
      <c r="C7740" s="2" t="s">
        <v>0</v>
      </c>
      <c r="F7740" s="2" t="s">
        <v>0</v>
      </c>
      <c r="L7740" s="2" t="s">
        <v>0</v>
      </c>
    </row>
    <row r="7741" spans="1:12" x14ac:dyDescent="0.4">
      <c r="A7741" s="1"/>
      <c r="B7741" s="5"/>
      <c r="C7741" s="2" t="s">
        <v>0</v>
      </c>
      <c r="F7741" s="2" t="s">
        <v>0</v>
      </c>
      <c r="L7741" s="2" t="s">
        <v>0</v>
      </c>
    </row>
    <row r="7742" spans="1:12" x14ac:dyDescent="0.4">
      <c r="A7742" s="1"/>
      <c r="B7742" s="5"/>
      <c r="C7742" s="2" t="s">
        <v>0</v>
      </c>
      <c r="F7742" s="2" t="s">
        <v>0</v>
      </c>
      <c r="L7742" s="2" t="s">
        <v>0</v>
      </c>
    </row>
    <row r="7743" spans="1:12" x14ac:dyDescent="0.4">
      <c r="A7743" s="1"/>
      <c r="B7743" s="5"/>
      <c r="C7743" s="2" t="s">
        <v>0</v>
      </c>
      <c r="F7743" s="2" t="s">
        <v>0</v>
      </c>
      <c r="L7743" s="2" t="s">
        <v>0</v>
      </c>
    </row>
    <row r="7744" spans="1:12" x14ac:dyDescent="0.4">
      <c r="A7744" s="1"/>
      <c r="B7744" s="5"/>
      <c r="C7744" s="2" t="s">
        <v>0</v>
      </c>
      <c r="F7744" s="2" t="s">
        <v>0</v>
      </c>
      <c r="L7744" s="2" t="s">
        <v>0</v>
      </c>
    </row>
    <row r="7745" spans="1:12" x14ac:dyDescent="0.4">
      <c r="A7745" s="1"/>
      <c r="B7745" s="5"/>
      <c r="C7745" s="2" t="s">
        <v>0</v>
      </c>
      <c r="F7745" s="2" t="s">
        <v>0</v>
      </c>
      <c r="L7745" s="2" t="s">
        <v>0</v>
      </c>
    </row>
    <row r="7746" spans="1:12" x14ac:dyDescent="0.4">
      <c r="A7746" s="1"/>
      <c r="B7746" s="5"/>
      <c r="C7746" s="2" t="s">
        <v>0</v>
      </c>
      <c r="F7746" s="2" t="s">
        <v>0</v>
      </c>
      <c r="L7746" s="2" t="s">
        <v>0</v>
      </c>
    </row>
    <row r="7747" spans="1:12" x14ac:dyDescent="0.4">
      <c r="A7747" s="1"/>
      <c r="B7747" s="5"/>
      <c r="C7747" s="2" t="s">
        <v>0</v>
      </c>
      <c r="F7747" s="2" t="s">
        <v>0</v>
      </c>
      <c r="L7747" s="2" t="s">
        <v>0</v>
      </c>
    </row>
    <row r="7748" spans="1:12" x14ac:dyDescent="0.4">
      <c r="A7748" s="1"/>
      <c r="B7748" s="5"/>
      <c r="C7748" s="2" t="s">
        <v>0</v>
      </c>
      <c r="F7748" s="2" t="s">
        <v>0</v>
      </c>
      <c r="L7748" s="2" t="s">
        <v>0</v>
      </c>
    </row>
    <row r="7749" spans="1:12" x14ac:dyDescent="0.4">
      <c r="A7749" s="1"/>
      <c r="B7749" s="5"/>
      <c r="C7749" s="2" t="s">
        <v>0</v>
      </c>
      <c r="F7749" s="2" t="s">
        <v>0</v>
      </c>
      <c r="L7749" s="2" t="s">
        <v>0</v>
      </c>
    </row>
    <row r="7750" spans="1:12" x14ac:dyDescent="0.4">
      <c r="A7750" s="1"/>
      <c r="B7750" s="5"/>
      <c r="C7750" s="2" t="s">
        <v>0</v>
      </c>
      <c r="F7750" s="2" t="s">
        <v>0</v>
      </c>
      <c r="L7750" s="2" t="s">
        <v>0</v>
      </c>
    </row>
    <row r="7751" spans="1:12" x14ac:dyDescent="0.4">
      <c r="A7751" s="1"/>
      <c r="B7751" s="5"/>
      <c r="C7751" s="2" t="s">
        <v>0</v>
      </c>
      <c r="F7751" s="2" t="s">
        <v>0</v>
      </c>
      <c r="L7751" s="2" t="s">
        <v>0</v>
      </c>
    </row>
    <row r="7752" spans="1:12" x14ac:dyDescent="0.4">
      <c r="A7752" s="1"/>
      <c r="B7752" s="5"/>
      <c r="C7752" s="2" t="s">
        <v>0</v>
      </c>
      <c r="F7752" s="2" t="s">
        <v>0</v>
      </c>
      <c r="L7752" s="2" t="s">
        <v>0</v>
      </c>
    </row>
    <row r="7753" spans="1:12" x14ac:dyDescent="0.4">
      <c r="A7753" s="1"/>
      <c r="B7753" s="5"/>
      <c r="C7753" s="2" t="s">
        <v>0</v>
      </c>
      <c r="F7753" s="2" t="s">
        <v>0</v>
      </c>
      <c r="L7753" s="2" t="s">
        <v>0</v>
      </c>
    </row>
    <row r="7754" spans="1:12" x14ac:dyDescent="0.4">
      <c r="A7754" s="1"/>
      <c r="B7754" s="5"/>
      <c r="C7754" s="2" t="s">
        <v>0</v>
      </c>
      <c r="F7754" s="2" t="s">
        <v>0</v>
      </c>
      <c r="L7754" s="2" t="s">
        <v>0</v>
      </c>
    </row>
    <row r="7755" spans="1:12" x14ac:dyDescent="0.4">
      <c r="A7755" s="1"/>
      <c r="B7755" s="5"/>
      <c r="C7755" s="2" t="s">
        <v>0</v>
      </c>
      <c r="F7755" s="2" t="s">
        <v>0</v>
      </c>
      <c r="L7755" s="2" t="s">
        <v>0</v>
      </c>
    </row>
    <row r="7756" spans="1:12" x14ac:dyDescent="0.4">
      <c r="A7756" s="1"/>
      <c r="B7756" s="5"/>
      <c r="C7756" s="2" t="s">
        <v>0</v>
      </c>
      <c r="F7756" s="2" t="s">
        <v>0</v>
      </c>
      <c r="L7756" s="2" t="s">
        <v>0</v>
      </c>
    </row>
    <row r="7757" spans="1:12" x14ac:dyDescent="0.4">
      <c r="A7757" s="1"/>
      <c r="B7757" s="5"/>
      <c r="C7757" s="2" t="s">
        <v>0</v>
      </c>
      <c r="F7757" s="2" t="s">
        <v>0</v>
      </c>
      <c r="L7757" s="2" t="s">
        <v>0</v>
      </c>
    </row>
    <row r="7758" spans="1:12" x14ac:dyDescent="0.4">
      <c r="A7758" s="1"/>
      <c r="B7758" s="5"/>
      <c r="C7758" s="2" t="s">
        <v>0</v>
      </c>
      <c r="F7758" s="2" t="s">
        <v>0</v>
      </c>
      <c r="L7758" s="2" t="s">
        <v>0</v>
      </c>
    </row>
    <row r="7759" spans="1:12" x14ac:dyDescent="0.4">
      <c r="A7759" s="1"/>
      <c r="B7759" s="5"/>
      <c r="C7759" s="2" t="s">
        <v>0</v>
      </c>
      <c r="F7759" s="2" t="s">
        <v>0</v>
      </c>
      <c r="L7759" s="2" t="s">
        <v>0</v>
      </c>
    </row>
    <row r="7760" spans="1:12" x14ac:dyDescent="0.4">
      <c r="A7760" s="1"/>
      <c r="B7760" s="5"/>
      <c r="C7760" s="2" t="s">
        <v>0</v>
      </c>
      <c r="F7760" s="2" t="s">
        <v>0</v>
      </c>
      <c r="L7760" s="2" t="s">
        <v>0</v>
      </c>
    </row>
    <row r="7761" spans="1:12" x14ac:dyDescent="0.4">
      <c r="A7761" s="1"/>
      <c r="B7761" s="5"/>
      <c r="C7761" s="2" t="s">
        <v>0</v>
      </c>
      <c r="F7761" s="2" t="s">
        <v>0</v>
      </c>
      <c r="L7761" s="2" t="s">
        <v>0</v>
      </c>
    </row>
    <row r="7762" spans="1:12" x14ac:dyDescent="0.4">
      <c r="A7762" s="1"/>
      <c r="B7762" s="5"/>
      <c r="C7762" s="2" t="s">
        <v>0</v>
      </c>
      <c r="F7762" s="2" t="s">
        <v>0</v>
      </c>
      <c r="L7762" s="2" t="s">
        <v>0</v>
      </c>
    </row>
    <row r="7763" spans="1:12" x14ac:dyDescent="0.4">
      <c r="A7763" s="1"/>
      <c r="B7763" s="5"/>
      <c r="C7763" s="2" t="s">
        <v>0</v>
      </c>
      <c r="F7763" s="2" t="s">
        <v>0</v>
      </c>
      <c r="L7763" s="2" t="s">
        <v>0</v>
      </c>
    </row>
    <row r="7764" spans="1:12" x14ac:dyDescent="0.4">
      <c r="A7764" s="1"/>
      <c r="B7764" s="5"/>
      <c r="C7764" s="2" t="s">
        <v>0</v>
      </c>
      <c r="F7764" s="2" t="s">
        <v>0</v>
      </c>
      <c r="L7764" s="2" t="s">
        <v>0</v>
      </c>
    </row>
    <row r="7765" spans="1:12" x14ac:dyDescent="0.4">
      <c r="A7765" s="1"/>
      <c r="B7765" s="5"/>
      <c r="C7765" s="2" t="s">
        <v>0</v>
      </c>
      <c r="F7765" s="2" t="s">
        <v>0</v>
      </c>
      <c r="L7765" s="2" t="s">
        <v>0</v>
      </c>
    </row>
    <row r="7766" spans="1:12" x14ac:dyDescent="0.4">
      <c r="A7766" s="1"/>
      <c r="B7766" s="5"/>
      <c r="C7766" s="2" t="s">
        <v>0</v>
      </c>
      <c r="F7766" s="2" t="s">
        <v>0</v>
      </c>
      <c r="L7766" s="2" t="s">
        <v>0</v>
      </c>
    </row>
    <row r="7767" spans="1:12" x14ac:dyDescent="0.4">
      <c r="A7767" s="1"/>
      <c r="B7767" s="5"/>
      <c r="C7767" s="2" t="s">
        <v>0</v>
      </c>
      <c r="F7767" s="2" t="s">
        <v>0</v>
      </c>
      <c r="L7767" s="2" t="s">
        <v>0</v>
      </c>
    </row>
    <row r="7768" spans="1:12" x14ac:dyDescent="0.4">
      <c r="A7768" s="1"/>
      <c r="B7768" s="5"/>
      <c r="C7768" s="2" t="s">
        <v>0</v>
      </c>
      <c r="F7768" s="2" t="s">
        <v>0</v>
      </c>
      <c r="L7768" s="2" t="s">
        <v>0</v>
      </c>
    </row>
    <row r="7769" spans="1:12" x14ac:dyDescent="0.4">
      <c r="A7769" s="1"/>
      <c r="B7769" s="5"/>
      <c r="C7769" s="2" t="s">
        <v>0</v>
      </c>
      <c r="F7769" s="2" t="s">
        <v>0</v>
      </c>
      <c r="L7769" s="2" t="s">
        <v>0</v>
      </c>
    </row>
    <row r="7770" spans="1:12" x14ac:dyDescent="0.4">
      <c r="A7770" s="1"/>
      <c r="B7770" s="5"/>
      <c r="C7770" s="2" t="s">
        <v>0</v>
      </c>
      <c r="F7770" s="2" t="s">
        <v>0</v>
      </c>
      <c r="L7770" s="2" t="s">
        <v>0</v>
      </c>
    </row>
    <row r="7771" spans="1:12" x14ac:dyDescent="0.4">
      <c r="A7771" s="1"/>
      <c r="B7771" s="5"/>
      <c r="C7771" s="2" t="s">
        <v>0</v>
      </c>
      <c r="F7771" s="2" t="s">
        <v>0</v>
      </c>
      <c r="L7771" s="2" t="s">
        <v>0</v>
      </c>
    </row>
    <row r="7772" spans="1:12" x14ac:dyDescent="0.4">
      <c r="A7772" s="1"/>
      <c r="B7772" s="5"/>
      <c r="C7772" s="2" t="s">
        <v>0</v>
      </c>
      <c r="F7772" s="2" t="s">
        <v>0</v>
      </c>
      <c r="L7772" s="2" t="s">
        <v>0</v>
      </c>
    </row>
    <row r="7773" spans="1:12" x14ac:dyDescent="0.4">
      <c r="A7773" s="1"/>
      <c r="B7773" s="5"/>
      <c r="C7773" s="2" t="s">
        <v>0</v>
      </c>
      <c r="F7773" s="2" t="s">
        <v>0</v>
      </c>
      <c r="L7773" s="2" t="s">
        <v>0</v>
      </c>
    </row>
    <row r="7774" spans="1:12" x14ac:dyDescent="0.4">
      <c r="A7774" s="1"/>
      <c r="B7774" s="5"/>
      <c r="C7774" s="2" t="s">
        <v>0</v>
      </c>
      <c r="F7774" s="2" t="s">
        <v>0</v>
      </c>
      <c r="L7774" s="2" t="s">
        <v>0</v>
      </c>
    </row>
    <row r="7775" spans="1:12" x14ac:dyDescent="0.4">
      <c r="A7775" s="1"/>
      <c r="B7775" s="5"/>
      <c r="C7775" s="2" t="s">
        <v>0</v>
      </c>
      <c r="F7775" s="2" t="s">
        <v>0</v>
      </c>
      <c r="L7775" s="2" t="s">
        <v>0</v>
      </c>
    </row>
    <row r="7776" spans="1:12" x14ac:dyDescent="0.4">
      <c r="A7776" s="1"/>
      <c r="B7776" s="5"/>
      <c r="C7776" s="2" t="s">
        <v>0</v>
      </c>
      <c r="F7776" s="2" t="s">
        <v>0</v>
      </c>
      <c r="L7776" s="2" t="s">
        <v>0</v>
      </c>
    </row>
    <row r="7777" spans="1:12" x14ac:dyDescent="0.4">
      <c r="A7777" s="1"/>
      <c r="B7777" s="5"/>
      <c r="C7777" s="2" t="s">
        <v>0</v>
      </c>
      <c r="F7777" s="2" t="s">
        <v>0</v>
      </c>
      <c r="L7777" s="2" t="s">
        <v>0</v>
      </c>
    </row>
    <row r="7778" spans="1:12" x14ac:dyDescent="0.4">
      <c r="A7778" s="1"/>
      <c r="B7778" s="5"/>
      <c r="C7778" s="2" t="s">
        <v>0</v>
      </c>
      <c r="F7778" s="2" t="s">
        <v>0</v>
      </c>
      <c r="L7778" s="2" t="s">
        <v>0</v>
      </c>
    </row>
    <row r="7779" spans="1:12" x14ac:dyDescent="0.4">
      <c r="A7779" s="1"/>
      <c r="B7779" s="5"/>
      <c r="C7779" s="2" t="s">
        <v>0</v>
      </c>
      <c r="F7779" s="2" t="s">
        <v>0</v>
      </c>
      <c r="L7779" s="2" t="s">
        <v>0</v>
      </c>
    </row>
    <row r="7780" spans="1:12" x14ac:dyDescent="0.4">
      <c r="A7780" s="1"/>
      <c r="B7780" s="5"/>
      <c r="C7780" s="2" t="s">
        <v>0</v>
      </c>
      <c r="F7780" s="2" t="s">
        <v>0</v>
      </c>
      <c r="L7780" s="2" t="s">
        <v>0</v>
      </c>
    </row>
    <row r="7781" spans="1:12" x14ac:dyDescent="0.4">
      <c r="A7781" s="1"/>
      <c r="B7781" s="5"/>
      <c r="C7781" s="2" t="s">
        <v>0</v>
      </c>
      <c r="F7781" s="2" t="s">
        <v>0</v>
      </c>
      <c r="L7781" s="2" t="s">
        <v>0</v>
      </c>
    </row>
    <row r="7782" spans="1:12" x14ac:dyDescent="0.4">
      <c r="A7782" s="1"/>
      <c r="B7782" s="5"/>
      <c r="C7782" s="2" t="s">
        <v>0</v>
      </c>
      <c r="F7782" s="2" t="s">
        <v>0</v>
      </c>
      <c r="L7782" s="2" t="s">
        <v>0</v>
      </c>
    </row>
    <row r="7783" spans="1:12" x14ac:dyDescent="0.4">
      <c r="A7783" s="1"/>
      <c r="B7783" s="5"/>
      <c r="C7783" s="2" t="s">
        <v>0</v>
      </c>
      <c r="F7783" s="2" t="s">
        <v>0</v>
      </c>
      <c r="L7783" s="2" t="s">
        <v>0</v>
      </c>
    </row>
    <row r="7784" spans="1:12" x14ac:dyDescent="0.4">
      <c r="A7784" s="1"/>
      <c r="B7784" s="5"/>
      <c r="C7784" s="2" t="s">
        <v>0</v>
      </c>
      <c r="F7784" s="2" t="s">
        <v>0</v>
      </c>
      <c r="L7784" s="2" t="s">
        <v>0</v>
      </c>
    </row>
    <row r="7785" spans="1:12" x14ac:dyDescent="0.4">
      <c r="A7785" s="1"/>
      <c r="B7785" s="5"/>
      <c r="C7785" s="2" t="s">
        <v>0</v>
      </c>
      <c r="F7785" s="2" t="s">
        <v>0</v>
      </c>
      <c r="L7785" s="2" t="s">
        <v>0</v>
      </c>
    </row>
    <row r="7786" spans="1:12" x14ac:dyDescent="0.4">
      <c r="A7786" s="1"/>
      <c r="B7786" s="5"/>
      <c r="C7786" s="2" t="s">
        <v>0</v>
      </c>
      <c r="F7786" s="2" t="s">
        <v>0</v>
      </c>
      <c r="L7786" s="2" t="s">
        <v>0</v>
      </c>
    </row>
    <row r="7787" spans="1:12" x14ac:dyDescent="0.4">
      <c r="A7787" s="1"/>
      <c r="B7787" s="5"/>
      <c r="C7787" s="2" t="s">
        <v>0</v>
      </c>
      <c r="F7787" s="2" t="s">
        <v>0</v>
      </c>
      <c r="L7787" s="2" t="s">
        <v>0</v>
      </c>
    </row>
    <row r="7788" spans="1:12" x14ac:dyDescent="0.4">
      <c r="A7788" s="1"/>
      <c r="B7788" s="5"/>
      <c r="C7788" s="2" t="s">
        <v>0</v>
      </c>
      <c r="F7788" s="2" t="s">
        <v>0</v>
      </c>
      <c r="L7788" s="2" t="s">
        <v>0</v>
      </c>
    </row>
    <row r="7789" spans="1:12" x14ac:dyDescent="0.4">
      <c r="A7789" s="1"/>
      <c r="B7789" s="5"/>
      <c r="C7789" s="2" t="s">
        <v>0</v>
      </c>
      <c r="F7789" s="2" t="s">
        <v>0</v>
      </c>
      <c r="L7789" s="2" t="s">
        <v>0</v>
      </c>
    </row>
    <row r="7790" spans="1:12" x14ac:dyDescent="0.4">
      <c r="A7790" s="1"/>
      <c r="B7790" s="5"/>
      <c r="C7790" s="2" t="s">
        <v>0</v>
      </c>
      <c r="F7790" s="2" t="s">
        <v>0</v>
      </c>
      <c r="L7790" s="2" t="s">
        <v>0</v>
      </c>
    </row>
    <row r="7791" spans="1:12" x14ac:dyDescent="0.4">
      <c r="A7791" s="1"/>
      <c r="B7791" s="5"/>
      <c r="C7791" s="2" t="s">
        <v>0</v>
      </c>
      <c r="F7791" s="2" t="s">
        <v>0</v>
      </c>
      <c r="L7791" s="2" t="s">
        <v>0</v>
      </c>
    </row>
    <row r="7792" spans="1:12" x14ac:dyDescent="0.4">
      <c r="A7792" s="1"/>
      <c r="B7792" s="5"/>
      <c r="C7792" s="2" t="s">
        <v>0</v>
      </c>
      <c r="F7792" s="2" t="s">
        <v>0</v>
      </c>
      <c r="L7792" s="2" t="s">
        <v>0</v>
      </c>
    </row>
    <row r="7793" spans="1:12" x14ac:dyDescent="0.4">
      <c r="A7793" s="1"/>
      <c r="B7793" s="5"/>
      <c r="C7793" s="2" t="s">
        <v>0</v>
      </c>
      <c r="F7793" s="2" t="s">
        <v>0</v>
      </c>
      <c r="L7793" s="2" t="s">
        <v>0</v>
      </c>
    </row>
    <row r="7794" spans="1:12" x14ac:dyDescent="0.4">
      <c r="A7794" s="1"/>
      <c r="B7794" s="5"/>
      <c r="C7794" s="2" t="s">
        <v>0</v>
      </c>
      <c r="F7794" s="2" t="s">
        <v>0</v>
      </c>
      <c r="L7794" s="2" t="s">
        <v>0</v>
      </c>
    </row>
    <row r="7795" spans="1:12" x14ac:dyDescent="0.4">
      <c r="A7795" s="1"/>
      <c r="B7795" s="5"/>
      <c r="C7795" s="2" t="s">
        <v>0</v>
      </c>
      <c r="F7795" s="2" t="s">
        <v>0</v>
      </c>
      <c r="L7795" s="2" t="s">
        <v>0</v>
      </c>
    </row>
    <row r="7796" spans="1:12" x14ac:dyDescent="0.4">
      <c r="A7796" s="1"/>
      <c r="B7796" s="5"/>
      <c r="C7796" s="2" t="s">
        <v>0</v>
      </c>
      <c r="F7796" s="2" t="s">
        <v>0</v>
      </c>
      <c r="L7796" s="2" t="s">
        <v>0</v>
      </c>
    </row>
    <row r="7797" spans="1:12" x14ac:dyDescent="0.4">
      <c r="A7797" s="1"/>
      <c r="B7797" s="5"/>
      <c r="C7797" s="2" t="s">
        <v>0</v>
      </c>
      <c r="F7797" s="2" t="s">
        <v>0</v>
      </c>
      <c r="L7797" s="2" t="s">
        <v>0</v>
      </c>
    </row>
    <row r="7798" spans="1:12" x14ac:dyDescent="0.4">
      <c r="A7798" s="1"/>
      <c r="B7798" s="5"/>
      <c r="C7798" s="2" t="s">
        <v>0</v>
      </c>
      <c r="F7798" s="2" t="s">
        <v>0</v>
      </c>
      <c r="L7798" s="2" t="s">
        <v>0</v>
      </c>
    </row>
    <row r="7799" spans="1:12" x14ac:dyDescent="0.4">
      <c r="A7799" s="1"/>
      <c r="B7799" s="5"/>
      <c r="C7799" s="2" t="s">
        <v>0</v>
      </c>
      <c r="F7799" s="2" t="s">
        <v>0</v>
      </c>
      <c r="L7799" s="2" t="s">
        <v>0</v>
      </c>
    </row>
    <row r="7800" spans="1:12" x14ac:dyDescent="0.4">
      <c r="A7800" s="1"/>
      <c r="B7800" s="5"/>
      <c r="C7800" s="2" t="s">
        <v>0</v>
      </c>
      <c r="F7800" s="2" t="s">
        <v>0</v>
      </c>
      <c r="L7800" s="2" t="s">
        <v>0</v>
      </c>
    </row>
    <row r="7801" spans="1:12" x14ac:dyDescent="0.4">
      <c r="A7801" s="1"/>
      <c r="B7801" s="5"/>
      <c r="C7801" s="2" t="s">
        <v>0</v>
      </c>
      <c r="F7801" s="2" t="s">
        <v>0</v>
      </c>
      <c r="L7801" s="2" t="s">
        <v>0</v>
      </c>
    </row>
    <row r="7802" spans="1:12" x14ac:dyDescent="0.4">
      <c r="A7802" s="1"/>
      <c r="B7802" s="5"/>
      <c r="C7802" s="2" t="s">
        <v>0</v>
      </c>
      <c r="F7802" s="2" t="s">
        <v>0</v>
      </c>
      <c r="L7802" s="2" t="s">
        <v>0</v>
      </c>
    </row>
    <row r="7803" spans="1:12" x14ac:dyDescent="0.4">
      <c r="A7803" s="1"/>
      <c r="B7803" s="5"/>
      <c r="C7803" s="2" t="s">
        <v>0</v>
      </c>
      <c r="F7803" s="2" t="s">
        <v>0</v>
      </c>
      <c r="L7803" s="2" t="s">
        <v>0</v>
      </c>
    </row>
    <row r="7804" spans="1:12" x14ac:dyDescent="0.4">
      <c r="A7804" s="1"/>
      <c r="B7804" s="5"/>
      <c r="C7804" s="2" t="s">
        <v>0</v>
      </c>
      <c r="F7804" s="2" t="s">
        <v>0</v>
      </c>
      <c r="L7804" s="2" t="s">
        <v>0</v>
      </c>
    </row>
    <row r="7805" spans="1:12" x14ac:dyDescent="0.4">
      <c r="A7805" s="1"/>
      <c r="B7805" s="5"/>
      <c r="C7805" s="2" t="s">
        <v>0</v>
      </c>
      <c r="F7805" s="2" t="s">
        <v>0</v>
      </c>
      <c r="L7805" s="2" t="s">
        <v>0</v>
      </c>
    </row>
    <row r="7806" spans="1:12" x14ac:dyDescent="0.4">
      <c r="A7806" s="1"/>
      <c r="B7806" s="5"/>
      <c r="C7806" s="2" t="s">
        <v>0</v>
      </c>
      <c r="F7806" s="2" t="s">
        <v>0</v>
      </c>
      <c r="L7806" s="2" t="s">
        <v>0</v>
      </c>
    </row>
    <row r="7807" spans="1:12" x14ac:dyDescent="0.4">
      <c r="A7807" s="1"/>
      <c r="B7807" s="5"/>
      <c r="C7807" s="2" t="s">
        <v>0</v>
      </c>
      <c r="F7807" s="2" t="s">
        <v>0</v>
      </c>
      <c r="L7807" s="2" t="s">
        <v>0</v>
      </c>
    </row>
    <row r="7808" spans="1:12" x14ac:dyDescent="0.4">
      <c r="A7808" s="1"/>
      <c r="B7808" s="5"/>
      <c r="C7808" s="2" t="s">
        <v>0</v>
      </c>
      <c r="F7808" s="2" t="s">
        <v>0</v>
      </c>
      <c r="L7808" s="2" t="s">
        <v>0</v>
      </c>
    </row>
    <row r="7809" spans="1:12" x14ac:dyDescent="0.4">
      <c r="A7809" s="1"/>
      <c r="B7809" s="5"/>
      <c r="C7809" s="2" t="s">
        <v>0</v>
      </c>
      <c r="F7809" s="2" t="s">
        <v>0</v>
      </c>
      <c r="L7809" s="2" t="s">
        <v>0</v>
      </c>
    </row>
    <row r="7810" spans="1:12" x14ac:dyDescent="0.4">
      <c r="A7810" s="1"/>
      <c r="B7810" s="5"/>
      <c r="C7810" s="2" t="s">
        <v>0</v>
      </c>
      <c r="F7810" s="2" t="s">
        <v>0</v>
      </c>
      <c r="L7810" s="2" t="s">
        <v>0</v>
      </c>
    </row>
    <row r="7811" spans="1:12" x14ac:dyDescent="0.4">
      <c r="A7811" s="1"/>
      <c r="B7811" s="5"/>
      <c r="C7811" s="2" t="s">
        <v>0</v>
      </c>
      <c r="F7811" s="2" t="s">
        <v>0</v>
      </c>
      <c r="L7811" s="2" t="s">
        <v>0</v>
      </c>
    </row>
    <row r="7812" spans="1:12" x14ac:dyDescent="0.4">
      <c r="A7812" s="1"/>
      <c r="B7812" s="5"/>
      <c r="C7812" s="2" t="s">
        <v>0</v>
      </c>
      <c r="F7812" s="2" t="s">
        <v>0</v>
      </c>
      <c r="L7812" s="2" t="s">
        <v>0</v>
      </c>
    </row>
    <row r="7813" spans="1:12" x14ac:dyDescent="0.4">
      <c r="A7813" s="1"/>
      <c r="B7813" s="5"/>
      <c r="C7813" s="2" t="s">
        <v>0</v>
      </c>
      <c r="F7813" s="2" t="s">
        <v>0</v>
      </c>
      <c r="L7813" s="2" t="s">
        <v>0</v>
      </c>
    </row>
    <row r="7814" spans="1:12" x14ac:dyDescent="0.4">
      <c r="A7814" s="1"/>
      <c r="B7814" s="5"/>
      <c r="C7814" s="2" t="s">
        <v>0</v>
      </c>
      <c r="F7814" s="2" t="s">
        <v>0</v>
      </c>
      <c r="L7814" s="2" t="s">
        <v>0</v>
      </c>
    </row>
    <row r="7815" spans="1:12" x14ac:dyDescent="0.4">
      <c r="A7815" s="1"/>
      <c r="B7815" s="5"/>
      <c r="C7815" s="2" t="s">
        <v>0</v>
      </c>
      <c r="F7815" s="2" t="s">
        <v>0</v>
      </c>
      <c r="L7815" s="2" t="s">
        <v>0</v>
      </c>
    </row>
    <row r="7816" spans="1:12" x14ac:dyDescent="0.4">
      <c r="A7816" s="1"/>
      <c r="B7816" s="5"/>
      <c r="C7816" s="2" t="s">
        <v>0</v>
      </c>
      <c r="F7816" s="2" t="s">
        <v>0</v>
      </c>
      <c r="L7816" s="2" t="s">
        <v>0</v>
      </c>
    </row>
    <row r="7817" spans="1:12" x14ac:dyDescent="0.4">
      <c r="A7817" s="1"/>
      <c r="B7817" s="5"/>
      <c r="C7817" s="2" t="s">
        <v>0</v>
      </c>
      <c r="F7817" s="2" t="s">
        <v>0</v>
      </c>
      <c r="L7817" s="2" t="s">
        <v>0</v>
      </c>
    </row>
    <row r="7818" spans="1:12" x14ac:dyDescent="0.4">
      <c r="A7818" s="1"/>
      <c r="B7818" s="5"/>
      <c r="C7818" s="2" t="s">
        <v>0</v>
      </c>
      <c r="F7818" s="2" t="s">
        <v>0</v>
      </c>
      <c r="L7818" s="2" t="s">
        <v>0</v>
      </c>
    </row>
    <row r="7819" spans="1:12" x14ac:dyDescent="0.4">
      <c r="A7819" s="1"/>
      <c r="B7819" s="5"/>
      <c r="C7819" s="2" t="s">
        <v>0</v>
      </c>
      <c r="F7819" s="2" t="s">
        <v>0</v>
      </c>
      <c r="L7819" s="2" t="s">
        <v>0</v>
      </c>
    </row>
    <row r="7820" spans="1:12" x14ac:dyDescent="0.4">
      <c r="A7820" s="1"/>
      <c r="B7820" s="5"/>
      <c r="C7820" s="2" t="s">
        <v>0</v>
      </c>
      <c r="F7820" s="2" t="s">
        <v>0</v>
      </c>
      <c r="L7820" s="2" t="s">
        <v>0</v>
      </c>
    </row>
    <row r="7821" spans="1:12" x14ac:dyDescent="0.4">
      <c r="A7821" s="1"/>
      <c r="B7821" s="5"/>
      <c r="C7821" s="2" t="s">
        <v>0</v>
      </c>
      <c r="F7821" s="2" t="s">
        <v>0</v>
      </c>
      <c r="L7821" s="2" t="s">
        <v>0</v>
      </c>
    </row>
    <row r="7822" spans="1:12" x14ac:dyDescent="0.4">
      <c r="A7822" s="1"/>
      <c r="B7822" s="5"/>
      <c r="C7822" s="2" t="s">
        <v>0</v>
      </c>
      <c r="F7822" s="2" t="s">
        <v>0</v>
      </c>
      <c r="L7822" s="2" t="s">
        <v>0</v>
      </c>
    </row>
    <row r="7823" spans="1:12" x14ac:dyDescent="0.4">
      <c r="A7823" s="1"/>
      <c r="B7823" s="5"/>
      <c r="C7823" s="2" t="s">
        <v>0</v>
      </c>
      <c r="F7823" s="2" t="s">
        <v>0</v>
      </c>
      <c r="L7823" s="2" t="s">
        <v>0</v>
      </c>
    </row>
    <row r="7824" spans="1:12" x14ac:dyDescent="0.4">
      <c r="A7824" s="1"/>
      <c r="B7824" s="5"/>
      <c r="C7824" s="2" t="s">
        <v>0</v>
      </c>
      <c r="F7824" s="2" t="s">
        <v>0</v>
      </c>
      <c r="L7824" s="2" t="s">
        <v>0</v>
      </c>
    </row>
    <row r="7825" spans="1:12" x14ac:dyDescent="0.4">
      <c r="A7825" s="1"/>
      <c r="B7825" s="5"/>
      <c r="C7825" s="2" t="s">
        <v>0</v>
      </c>
      <c r="F7825" s="2" t="s">
        <v>0</v>
      </c>
      <c r="L7825" s="2" t="s">
        <v>0</v>
      </c>
    </row>
    <row r="7826" spans="1:12" x14ac:dyDescent="0.4">
      <c r="A7826" s="1"/>
      <c r="B7826" s="5"/>
      <c r="C7826" s="2" t="s">
        <v>0</v>
      </c>
      <c r="F7826" s="2" t="s">
        <v>0</v>
      </c>
      <c r="L7826" s="2" t="s">
        <v>0</v>
      </c>
    </row>
    <row r="7827" spans="1:12" x14ac:dyDescent="0.4">
      <c r="A7827" s="1"/>
      <c r="B7827" s="5"/>
      <c r="C7827" s="2" t="s">
        <v>0</v>
      </c>
      <c r="F7827" s="2" t="s">
        <v>0</v>
      </c>
      <c r="L7827" s="2" t="s">
        <v>0</v>
      </c>
    </row>
    <row r="7828" spans="1:12" x14ac:dyDescent="0.4">
      <c r="A7828" s="1"/>
      <c r="B7828" s="5"/>
      <c r="C7828" s="2" t="s">
        <v>0</v>
      </c>
      <c r="F7828" s="2" t="s">
        <v>0</v>
      </c>
      <c r="L7828" s="2" t="s">
        <v>0</v>
      </c>
    </row>
    <row r="7829" spans="1:12" x14ac:dyDescent="0.4">
      <c r="A7829" s="1"/>
      <c r="B7829" s="5"/>
      <c r="C7829" s="2" t="s">
        <v>0</v>
      </c>
      <c r="F7829" s="2" t="s">
        <v>0</v>
      </c>
      <c r="L7829" s="2" t="s">
        <v>0</v>
      </c>
    </row>
    <row r="7830" spans="1:12" x14ac:dyDescent="0.4">
      <c r="A7830" s="1"/>
      <c r="B7830" s="5"/>
      <c r="C7830" s="2" t="s">
        <v>0</v>
      </c>
      <c r="F7830" s="2" t="s">
        <v>0</v>
      </c>
      <c r="L7830" s="2" t="s">
        <v>0</v>
      </c>
    </row>
    <row r="7831" spans="1:12" x14ac:dyDescent="0.4">
      <c r="A7831" s="1"/>
      <c r="B7831" s="5"/>
      <c r="C7831" s="2" t="s">
        <v>0</v>
      </c>
      <c r="F7831" s="2" t="s">
        <v>0</v>
      </c>
      <c r="L7831" s="2" t="s">
        <v>0</v>
      </c>
    </row>
    <row r="7832" spans="1:12" x14ac:dyDescent="0.4">
      <c r="A7832" s="1"/>
      <c r="B7832" s="5"/>
      <c r="C7832" s="2" t="s">
        <v>0</v>
      </c>
      <c r="F7832" s="2" t="s">
        <v>0</v>
      </c>
      <c r="L7832" s="2" t="s">
        <v>0</v>
      </c>
    </row>
    <row r="7833" spans="1:12" x14ac:dyDescent="0.4">
      <c r="A7833" s="1"/>
      <c r="B7833" s="5"/>
      <c r="C7833" s="2" t="s">
        <v>0</v>
      </c>
      <c r="F7833" s="2" t="s">
        <v>0</v>
      </c>
      <c r="L7833" s="2" t="s">
        <v>0</v>
      </c>
    </row>
    <row r="7834" spans="1:12" x14ac:dyDescent="0.4">
      <c r="A7834" s="1"/>
      <c r="B7834" s="5"/>
      <c r="C7834" s="2" t="s">
        <v>0</v>
      </c>
      <c r="F7834" s="2" t="s">
        <v>0</v>
      </c>
      <c r="L7834" s="2" t="s">
        <v>0</v>
      </c>
    </row>
    <row r="7835" spans="1:12" x14ac:dyDescent="0.4">
      <c r="A7835" s="1"/>
      <c r="B7835" s="5"/>
      <c r="C7835" s="2" t="s">
        <v>0</v>
      </c>
      <c r="F7835" s="2" t="s">
        <v>0</v>
      </c>
      <c r="L7835" s="2" t="s">
        <v>0</v>
      </c>
    </row>
    <row r="7836" spans="1:12" x14ac:dyDescent="0.4">
      <c r="A7836" s="1"/>
      <c r="B7836" s="5"/>
      <c r="C7836" s="2" t="s">
        <v>0</v>
      </c>
      <c r="F7836" s="2" t="s">
        <v>0</v>
      </c>
      <c r="L7836" s="2" t="s">
        <v>0</v>
      </c>
    </row>
    <row r="7837" spans="1:12" x14ac:dyDescent="0.4">
      <c r="A7837" s="1"/>
      <c r="B7837" s="5"/>
      <c r="C7837" s="2" t="s">
        <v>0</v>
      </c>
      <c r="F7837" s="2" t="s">
        <v>0</v>
      </c>
      <c r="L7837" s="2" t="s">
        <v>0</v>
      </c>
    </row>
    <row r="7838" spans="1:12" x14ac:dyDescent="0.4">
      <c r="A7838" s="1"/>
      <c r="B7838" s="5"/>
      <c r="C7838" s="2" t="s">
        <v>0</v>
      </c>
      <c r="F7838" s="2" t="s">
        <v>0</v>
      </c>
      <c r="L7838" s="2" t="s">
        <v>0</v>
      </c>
    </row>
    <row r="7839" spans="1:12" x14ac:dyDescent="0.4">
      <c r="A7839" s="1"/>
      <c r="B7839" s="5"/>
      <c r="C7839" s="2" t="s">
        <v>0</v>
      </c>
      <c r="F7839" s="2" t="s">
        <v>0</v>
      </c>
      <c r="L7839" s="2" t="s">
        <v>0</v>
      </c>
    </row>
    <row r="7840" spans="1:12" x14ac:dyDescent="0.4">
      <c r="A7840" s="1"/>
      <c r="B7840" s="5"/>
      <c r="C7840" s="2" t="s">
        <v>0</v>
      </c>
      <c r="F7840" s="2" t="s">
        <v>0</v>
      </c>
      <c r="L7840" s="2" t="s">
        <v>0</v>
      </c>
    </row>
    <row r="7841" spans="1:12" x14ac:dyDescent="0.4">
      <c r="A7841" s="1"/>
      <c r="B7841" s="5"/>
      <c r="C7841" s="2" t="s">
        <v>0</v>
      </c>
      <c r="F7841" s="2" t="s">
        <v>0</v>
      </c>
      <c r="L7841" s="2" t="s">
        <v>0</v>
      </c>
    </row>
    <row r="7842" spans="1:12" x14ac:dyDescent="0.4">
      <c r="A7842" s="1"/>
      <c r="B7842" s="5"/>
      <c r="C7842" s="2" t="s">
        <v>0</v>
      </c>
      <c r="F7842" s="2" t="s">
        <v>0</v>
      </c>
      <c r="L7842" s="2" t="s">
        <v>0</v>
      </c>
    </row>
    <row r="7843" spans="1:12" x14ac:dyDescent="0.4">
      <c r="A7843" s="1"/>
      <c r="B7843" s="5"/>
      <c r="C7843" s="2" t="s">
        <v>0</v>
      </c>
      <c r="F7843" s="2" t="s">
        <v>0</v>
      </c>
      <c r="L7843" s="2" t="s">
        <v>0</v>
      </c>
    </row>
    <row r="7844" spans="1:12" x14ac:dyDescent="0.4">
      <c r="A7844" s="1"/>
      <c r="B7844" s="5"/>
      <c r="C7844" s="2" t="s">
        <v>0</v>
      </c>
      <c r="F7844" s="2" t="s">
        <v>0</v>
      </c>
      <c r="L7844" s="2" t="s">
        <v>0</v>
      </c>
    </row>
    <row r="7845" spans="1:12" x14ac:dyDescent="0.4">
      <c r="A7845" s="1"/>
      <c r="B7845" s="5"/>
      <c r="C7845" s="2" t="s">
        <v>0</v>
      </c>
      <c r="F7845" s="2" t="s">
        <v>0</v>
      </c>
      <c r="L7845" s="2" t="s">
        <v>0</v>
      </c>
    </row>
    <row r="7846" spans="1:12" x14ac:dyDescent="0.4">
      <c r="A7846" s="1"/>
      <c r="B7846" s="5"/>
      <c r="C7846" s="2" t="s">
        <v>0</v>
      </c>
      <c r="F7846" s="2" t="s">
        <v>0</v>
      </c>
      <c r="L7846" s="2" t="s">
        <v>0</v>
      </c>
    </row>
    <row r="7847" spans="1:12" x14ac:dyDescent="0.4">
      <c r="A7847" s="1"/>
      <c r="B7847" s="5"/>
      <c r="C7847" s="2" t="s">
        <v>0</v>
      </c>
      <c r="F7847" s="2" t="s">
        <v>0</v>
      </c>
      <c r="L7847" s="2" t="s">
        <v>0</v>
      </c>
    </row>
    <row r="7848" spans="1:12" x14ac:dyDescent="0.4">
      <c r="A7848" s="1"/>
      <c r="B7848" s="5"/>
      <c r="C7848" s="2" t="s">
        <v>0</v>
      </c>
      <c r="F7848" s="2" t="s">
        <v>0</v>
      </c>
      <c r="L7848" s="2" t="s">
        <v>0</v>
      </c>
    </row>
    <row r="7849" spans="1:12" x14ac:dyDescent="0.4">
      <c r="A7849" s="1"/>
      <c r="B7849" s="5"/>
      <c r="C7849" s="2" t="s">
        <v>0</v>
      </c>
      <c r="F7849" s="2" t="s">
        <v>0</v>
      </c>
      <c r="L7849" s="2" t="s">
        <v>0</v>
      </c>
    </row>
    <row r="7850" spans="1:12" x14ac:dyDescent="0.4">
      <c r="A7850" s="1"/>
      <c r="B7850" s="5"/>
      <c r="C7850" s="2" t="s">
        <v>0</v>
      </c>
      <c r="F7850" s="2" t="s">
        <v>0</v>
      </c>
      <c r="L7850" s="2" t="s">
        <v>0</v>
      </c>
    </row>
    <row r="7851" spans="1:12" x14ac:dyDescent="0.4">
      <c r="A7851" s="1"/>
      <c r="B7851" s="5"/>
      <c r="C7851" s="2" t="s">
        <v>0</v>
      </c>
      <c r="F7851" s="2" t="s">
        <v>0</v>
      </c>
      <c r="L7851" s="2" t="s">
        <v>0</v>
      </c>
    </row>
    <row r="7852" spans="1:12" x14ac:dyDescent="0.4">
      <c r="A7852" s="1"/>
      <c r="B7852" s="5"/>
      <c r="C7852" s="2" t="s">
        <v>0</v>
      </c>
      <c r="F7852" s="2" t="s">
        <v>0</v>
      </c>
      <c r="L7852" s="2" t="s">
        <v>0</v>
      </c>
    </row>
    <row r="7853" spans="1:12" x14ac:dyDescent="0.4">
      <c r="A7853" s="1"/>
      <c r="B7853" s="5"/>
      <c r="C7853" s="2" t="s">
        <v>0</v>
      </c>
      <c r="F7853" s="2" t="s">
        <v>0</v>
      </c>
      <c r="L7853" s="2" t="s">
        <v>0</v>
      </c>
    </row>
    <row r="7854" spans="1:12" x14ac:dyDescent="0.4">
      <c r="A7854" s="1"/>
      <c r="B7854" s="5"/>
      <c r="C7854" s="2" t="s">
        <v>0</v>
      </c>
      <c r="F7854" s="2" t="s">
        <v>0</v>
      </c>
      <c r="L7854" s="2" t="s">
        <v>0</v>
      </c>
    </row>
    <row r="7855" spans="1:12" x14ac:dyDescent="0.4">
      <c r="A7855" s="1"/>
      <c r="B7855" s="5"/>
      <c r="C7855" s="2" t="s">
        <v>0</v>
      </c>
      <c r="F7855" s="2" t="s">
        <v>0</v>
      </c>
      <c r="L7855" s="2" t="s">
        <v>0</v>
      </c>
    </row>
    <row r="7856" spans="1:12" x14ac:dyDescent="0.4">
      <c r="A7856" s="1"/>
      <c r="B7856" s="5"/>
      <c r="C7856" s="2" t="s">
        <v>0</v>
      </c>
      <c r="F7856" s="2" t="s">
        <v>0</v>
      </c>
      <c r="L7856" s="2" t="s">
        <v>0</v>
      </c>
    </row>
    <row r="7857" spans="1:12" x14ac:dyDescent="0.4">
      <c r="A7857" s="1"/>
      <c r="B7857" s="5"/>
      <c r="C7857" s="2" t="s">
        <v>0</v>
      </c>
      <c r="F7857" s="2" t="s">
        <v>0</v>
      </c>
      <c r="L7857" s="2" t="s">
        <v>0</v>
      </c>
    </row>
    <row r="7858" spans="1:12" x14ac:dyDescent="0.4">
      <c r="A7858" s="1"/>
      <c r="B7858" s="5"/>
      <c r="C7858" s="2" t="s">
        <v>0</v>
      </c>
      <c r="F7858" s="2" t="s">
        <v>0</v>
      </c>
      <c r="L7858" s="2" t="s">
        <v>0</v>
      </c>
    </row>
    <row r="7859" spans="1:12" x14ac:dyDescent="0.4">
      <c r="A7859" s="1"/>
      <c r="B7859" s="5"/>
      <c r="C7859" s="2" t="s">
        <v>0</v>
      </c>
      <c r="F7859" s="2" t="s">
        <v>0</v>
      </c>
      <c r="L7859" s="2" t="s">
        <v>0</v>
      </c>
    </row>
    <row r="7860" spans="1:12" x14ac:dyDescent="0.4">
      <c r="A7860" s="1"/>
      <c r="B7860" s="5"/>
      <c r="C7860" s="2" t="s">
        <v>0</v>
      </c>
      <c r="F7860" s="2" t="s">
        <v>0</v>
      </c>
      <c r="L7860" s="2" t="s">
        <v>0</v>
      </c>
    </row>
    <row r="7861" spans="1:12" x14ac:dyDescent="0.4">
      <c r="A7861" s="1"/>
      <c r="B7861" s="5"/>
      <c r="C7861" s="2" t="s">
        <v>0</v>
      </c>
      <c r="F7861" s="2" t="s">
        <v>0</v>
      </c>
      <c r="L7861" s="2" t="s">
        <v>0</v>
      </c>
    </row>
    <row r="7862" spans="1:12" x14ac:dyDescent="0.4">
      <c r="A7862" s="1"/>
      <c r="B7862" s="5"/>
      <c r="C7862" s="2" t="s">
        <v>0</v>
      </c>
      <c r="F7862" s="2" t="s">
        <v>0</v>
      </c>
      <c r="L7862" s="2" t="s">
        <v>0</v>
      </c>
    </row>
    <row r="7863" spans="1:12" x14ac:dyDescent="0.4">
      <c r="A7863" s="1"/>
      <c r="B7863" s="5"/>
      <c r="C7863" s="2" t="s">
        <v>0</v>
      </c>
      <c r="F7863" s="2" t="s">
        <v>0</v>
      </c>
      <c r="L7863" s="2" t="s">
        <v>0</v>
      </c>
    </row>
    <row r="7864" spans="1:12" x14ac:dyDescent="0.4">
      <c r="A7864" s="1"/>
      <c r="B7864" s="5"/>
      <c r="C7864" s="2" t="s">
        <v>0</v>
      </c>
      <c r="F7864" s="2" t="s">
        <v>0</v>
      </c>
      <c r="L7864" s="2" t="s">
        <v>0</v>
      </c>
    </row>
    <row r="7865" spans="1:12" x14ac:dyDescent="0.4">
      <c r="A7865" s="1"/>
      <c r="B7865" s="5"/>
      <c r="C7865" s="2" t="s">
        <v>0</v>
      </c>
      <c r="F7865" s="2" t="s">
        <v>0</v>
      </c>
      <c r="L7865" s="2" t="s">
        <v>0</v>
      </c>
    </row>
    <row r="7866" spans="1:12" x14ac:dyDescent="0.4">
      <c r="A7866" s="1"/>
      <c r="B7866" s="5"/>
      <c r="C7866" s="2" t="s">
        <v>0</v>
      </c>
      <c r="F7866" s="2" t="s">
        <v>0</v>
      </c>
      <c r="L7866" s="2" t="s">
        <v>0</v>
      </c>
    </row>
    <row r="7867" spans="1:12" x14ac:dyDescent="0.4">
      <c r="A7867" s="1"/>
      <c r="B7867" s="5"/>
      <c r="C7867" s="2" t="s">
        <v>0</v>
      </c>
      <c r="F7867" s="2" t="s">
        <v>0</v>
      </c>
      <c r="L7867" s="2" t="s">
        <v>0</v>
      </c>
    </row>
    <row r="7868" spans="1:12" x14ac:dyDescent="0.4">
      <c r="A7868" s="1"/>
      <c r="B7868" s="5"/>
      <c r="C7868" s="2" t="s">
        <v>0</v>
      </c>
      <c r="F7868" s="2" t="s">
        <v>0</v>
      </c>
      <c r="L7868" s="2" t="s">
        <v>0</v>
      </c>
    </row>
    <row r="7869" spans="1:12" x14ac:dyDescent="0.4">
      <c r="A7869" s="1"/>
      <c r="B7869" s="5"/>
      <c r="C7869" s="2" t="s">
        <v>0</v>
      </c>
      <c r="F7869" s="2" t="s">
        <v>0</v>
      </c>
      <c r="L7869" s="2" t="s">
        <v>0</v>
      </c>
    </row>
    <row r="7870" spans="1:12" x14ac:dyDescent="0.4">
      <c r="A7870" s="1"/>
      <c r="B7870" s="5"/>
      <c r="C7870" s="2" t="s">
        <v>0</v>
      </c>
      <c r="F7870" s="2" t="s">
        <v>0</v>
      </c>
      <c r="L7870" s="2" t="s">
        <v>0</v>
      </c>
    </row>
    <row r="7871" spans="1:12" x14ac:dyDescent="0.4">
      <c r="A7871" s="1"/>
      <c r="B7871" s="5"/>
      <c r="C7871" s="2" t="s">
        <v>0</v>
      </c>
      <c r="F7871" s="2" t="s">
        <v>0</v>
      </c>
      <c r="L7871" s="2" t="s">
        <v>0</v>
      </c>
    </row>
    <row r="7872" spans="1:12" x14ac:dyDescent="0.4">
      <c r="A7872" s="1"/>
      <c r="B7872" s="5"/>
      <c r="C7872" s="2" t="s">
        <v>0</v>
      </c>
      <c r="F7872" s="2" t="s">
        <v>0</v>
      </c>
      <c r="L7872" s="2" t="s">
        <v>0</v>
      </c>
    </row>
    <row r="7873" spans="1:12" x14ac:dyDescent="0.4">
      <c r="A7873" s="1"/>
      <c r="B7873" s="5"/>
      <c r="C7873" s="2" t="s">
        <v>0</v>
      </c>
      <c r="F7873" s="2" t="s">
        <v>0</v>
      </c>
      <c r="L7873" s="2" t="s">
        <v>0</v>
      </c>
    </row>
    <row r="7874" spans="1:12" x14ac:dyDescent="0.4">
      <c r="A7874" s="1"/>
      <c r="B7874" s="5"/>
      <c r="C7874" s="2" t="s">
        <v>0</v>
      </c>
      <c r="F7874" s="2" t="s">
        <v>0</v>
      </c>
      <c r="L7874" s="2" t="s">
        <v>0</v>
      </c>
    </row>
    <row r="7875" spans="1:12" x14ac:dyDescent="0.4">
      <c r="A7875" s="1"/>
      <c r="B7875" s="5"/>
      <c r="C7875" s="2" t="s">
        <v>0</v>
      </c>
      <c r="F7875" s="2" t="s">
        <v>0</v>
      </c>
      <c r="L7875" s="2" t="s">
        <v>0</v>
      </c>
    </row>
    <row r="7876" spans="1:12" x14ac:dyDescent="0.4">
      <c r="A7876" s="1"/>
      <c r="B7876" s="5"/>
      <c r="C7876" s="2" t="s">
        <v>0</v>
      </c>
      <c r="F7876" s="2" t="s">
        <v>0</v>
      </c>
      <c r="L7876" s="2" t="s">
        <v>0</v>
      </c>
    </row>
    <row r="7877" spans="1:12" x14ac:dyDescent="0.4">
      <c r="A7877" s="1"/>
      <c r="B7877" s="5"/>
      <c r="C7877" s="2" t="s">
        <v>0</v>
      </c>
      <c r="F7877" s="2" t="s">
        <v>0</v>
      </c>
      <c r="L7877" s="2" t="s">
        <v>0</v>
      </c>
    </row>
    <row r="7878" spans="1:12" x14ac:dyDescent="0.4">
      <c r="A7878" s="1"/>
      <c r="B7878" s="5"/>
      <c r="C7878" s="2" t="s">
        <v>0</v>
      </c>
      <c r="F7878" s="2" t="s">
        <v>0</v>
      </c>
      <c r="L7878" s="2" t="s">
        <v>0</v>
      </c>
    </row>
    <row r="7879" spans="1:12" x14ac:dyDescent="0.4">
      <c r="A7879" s="1"/>
      <c r="B7879" s="5"/>
      <c r="C7879" s="2" t="s">
        <v>0</v>
      </c>
      <c r="F7879" s="2" t="s">
        <v>0</v>
      </c>
      <c r="L7879" s="2" t="s">
        <v>0</v>
      </c>
    </row>
    <row r="7880" spans="1:12" x14ac:dyDescent="0.4">
      <c r="A7880" s="1"/>
      <c r="B7880" s="5"/>
      <c r="C7880" s="2" t="s">
        <v>0</v>
      </c>
      <c r="F7880" s="2" t="s">
        <v>0</v>
      </c>
      <c r="L7880" s="2" t="s">
        <v>0</v>
      </c>
    </row>
    <row r="7881" spans="1:12" x14ac:dyDescent="0.4">
      <c r="A7881" s="1"/>
      <c r="B7881" s="5"/>
      <c r="C7881" s="2" t="s">
        <v>0</v>
      </c>
      <c r="F7881" s="2" t="s">
        <v>0</v>
      </c>
      <c r="L7881" s="2" t="s">
        <v>0</v>
      </c>
    </row>
    <row r="7882" spans="1:12" x14ac:dyDescent="0.4">
      <c r="A7882" s="1"/>
      <c r="B7882" s="5"/>
      <c r="C7882" s="2" t="s">
        <v>0</v>
      </c>
      <c r="F7882" s="2" t="s">
        <v>0</v>
      </c>
      <c r="L7882" s="2" t="s">
        <v>0</v>
      </c>
    </row>
    <row r="7883" spans="1:12" x14ac:dyDescent="0.4">
      <c r="A7883" s="1"/>
      <c r="B7883" s="5"/>
      <c r="C7883" s="2" t="s">
        <v>0</v>
      </c>
      <c r="F7883" s="2" t="s">
        <v>0</v>
      </c>
      <c r="L7883" s="2" t="s">
        <v>0</v>
      </c>
    </row>
    <row r="7884" spans="1:12" x14ac:dyDescent="0.4">
      <c r="A7884" s="1"/>
      <c r="B7884" s="5"/>
      <c r="C7884" s="2" t="s">
        <v>0</v>
      </c>
      <c r="F7884" s="2" t="s">
        <v>0</v>
      </c>
      <c r="L7884" s="2" t="s">
        <v>0</v>
      </c>
    </row>
    <row r="7885" spans="1:12" x14ac:dyDescent="0.4">
      <c r="A7885" s="1"/>
      <c r="B7885" s="5"/>
      <c r="C7885" s="2" t="s">
        <v>0</v>
      </c>
      <c r="F7885" s="2" t="s">
        <v>0</v>
      </c>
      <c r="L7885" s="2" t="s">
        <v>0</v>
      </c>
    </row>
    <row r="7886" spans="1:12" x14ac:dyDescent="0.4">
      <c r="A7886" s="1"/>
      <c r="B7886" s="5"/>
      <c r="C7886" s="2" t="s">
        <v>0</v>
      </c>
      <c r="F7886" s="2" t="s">
        <v>0</v>
      </c>
      <c r="L7886" s="2" t="s">
        <v>0</v>
      </c>
    </row>
    <row r="7887" spans="1:12" x14ac:dyDescent="0.4">
      <c r="A7887" s="1"/>
      <c r="B7887" s="5"/>
      <c r="C7887" s="2" t="s">
        <v>0</v>
      </c>
      <c r="F7887" s="2" t="s">
        <v>0</v>
      </c>
      <c r="L7887" s="2" t="s">
        <v>0</v>
      </c>
    </row>
    <row r="7888" spans="1:12" x14ac:dyDescent="0.4">
      <c r="A7888" s="1"/>
      <c r="B7888" s="5"/>
      <c r="C7888" s="2" t="s">
        <v>0</v>
      </c>
      <c r="F7888" s="2" t="s">
        <v>0</v>
      </c>
      <c r="L7888" s="2" t="s">
        <v>0</v>
      </c>
    </row>
    <row r="7889" spans="1:12" x14ac:dyDescent="0.4">
      <c r="A7889" s="1"/>
      <c r="B7889" s="5"/>
      <c r="C7889" s="2" t="s">
        <v>0</v>
      </c>
      <c r="F7889" s="2" t="s">
        <v>0</v>
      </c>
      <c r="L7889" s="2" t="s">
        <v>0</v>
      </c>
    </row>
    <row r="7890" spans="1:12" x14ac:dyDescent="0.4">
      <c r="A7890" s="1"/>
      <c r="B7890" s="5"/>
      <c r="C7890" s="2" t="s">
        <v>0</v>
      </c>
      <c r="F7890" s="2" t="s">
        <v>0</v>
      </c>
      <c r="L7890" s="2" t="s">
        <v>0</v>
      </c>
    </row>
    <row r="7891" spans="1:12" x14ac:dyDescent="0.4">
      <c r="A7891" s="1"/>
      <c r="B7891" s="5"/>
      <c r="C7891" s="2" t="s">
        <v>0</v>
      </c>
      <c r="F7891" s="2" t="s">
        <v>0</v>
      </c>
      <c r="L7891" s="2" t="s">
        <v>0</v>
      </c>
    </row>
    <row r="7892" spans="1:12" x14ac:dyDescent="0.4">
      <c r="A7892" s="1"/>
      <c r="B7892" s="5"/>
      <c r="C7892" s="2" t="s">
        <v>0</v>
      </c>
      <c r="F7892" s="2" t="s">
        <v>0</v>
      </c>
      <c r="L7892" s="2" t="s">
        <v>0</v>
      </c>
    </row>
    <row r="7893" spans="1:12" x14ac:dyDescent="0.4">
      <c r="A7893" s="1"/>
      <c r="B7893" s="5"/>
      <c r="C7893" s="2" t="s">
        <v>0</v>
      </c>
      <c r="F7893" s="2" t="s">
        <v>0</v>
      </c>
      <c r="L7893" s="2" t="s">
        <v>0</v>
      </c>
    </row>
    <row r="7894" spans="1:12" x14ac:dyDescent="0.4">
      <c r="A7894" s="1"/>
      <c r="B7894" s="5"/>
      <c r="C7894" s="2" t="s">
        <v>0</v>
      </c>
      <c r="F7894" s="2" t="s">
        <v>0</v>
      </c>
      <c r="L7894" s="2" t="s">
        <v>0</v>
      </c>
    </row>
    <row r="7895" spans="1:12" x14ac:dyDescent="0.4">
      <c r="A7895" s="1"/>
      <c r="B7895" s="5"/>
      <c r="C7895" s="2" t="s">
        <v>0</v>
      </c>
      <c r="F7895" s="2" t="s">
        <v>0</v>
      </c>
      <c r="L7895" s="2" t="s">
        <v>0</v>
      </c>
    </row>
    <row r="7896" spans="1:12" x14ac:dyDescent="0.4">
      <c r="A7896" s="1"/>
      <c r="B7896" s="5"/>
      <c r="C7896" s="2" t="s">
        <v>0</v>
      </c>
      <c r="F7896" s="2" t="s">
        <v>0</v>
      </c>
      <c r="L7896" s="2" t="s">
        <v>0</v>
      </c>
    </row>
    <row r="7897" spans="1:12" x14ac:dyDescent="0.4">
      <c r="A7897" s="1"/>
      <c r="B7897" s="5"/>
      <c r="C7897" s="2" t="s">
        <v>0</v>
      </c>
      <c r="F7897" s="2" t="s">
        <v>0</v>
      </c>
      <c r="L7897" s="2" t="s">
        <v>0</v>
      </c>
    </row>
    <row r="7898" spans="1:12" x14ac:dyDescent="0.4">
      <c r="A7898" s="1"/>
      <c r="B7898" s="5"/>
      <c r="C7898" s="2" t="s">
        <v>0</v>
      </c>
      <c r="F7898" s="2" t="s">
        <v>0</v>
      </c>
      <c r="L7898" s="2" t="s">
        <v>0</v>
      </c>
    </row>
    <row r="7899" spans="1:12" x14ac:dyDescent="0.4">
      <c r="A7899" s="1"/>
      <c r="B7899" s="5"/>
      <c r="C7899" s="2" t="s">
        <v>0</v>
      </c>
      <c r="F7899" s="2" t="s">
        <v>0</v>
      </c>
      <c r="L7899" s="2" t="s">
        <v>0</v>
      </c>
    </row>
    <row r="7900" spans="1:12" x14ac:dyDescent="0.4">
      <c r="A7900" s="1"/>
      <c r="B7900" s="5"/>
      <c r="C7900" s="2" t="s">
        <v>0</v>
      </c>
      <c r="F7900" s="2" t="s">
        <v>0</v>
      </c>
      <c r="L7900" s="2" t="s">
        <v>0</v>
      </c>
    </row>
    <row r="7901" spans="1:12" x14ac:dyDescent="0.4">
      <c r="A7901" s="1"/>
      <c r="B7901" s="5"/>
      <c r="C7901" s="2" t="s">
        <v>0</v>
      </c>
      <c r="F7901" s="2" t="s">
        <v>0</v>
      </c>
      <c r="L7901" s="2" t="s">
        <v>0</v>
      </c>
    </row>
    <row r="7902" spans="1:12" x14ac:dyDescent="0.4">
      <c r="A7902" s="1"/>
      <c r="B7902" s="5"/>
      <c r="C7902" s="2" t="s">
        <v>0</v>
      </c>
      <c r="F7902" s="2" t="s">
        <v>0</v>
      </c>
      <c r="L7902" s="2" t="s">
        <v>0</v>
      </c>
    </row>
    <row r="7903" spans="1:12" x14ac:dyDescent="0.4">
      <c r="A7903" s="1"/>
      <c r="B7903" s="5"/>
      <c r="C7903" s="2" t="s">
        <v>0</v>
      </c>
      <c r="F7903" s="2" t="s">
        <v>0</v>
      </c>
      <c r="L7903" s="2" t="s">
        <v>0</v>
      </c>
    </row>
    <row r="7904" spans="1:12" x14ac:dyDescent="0.4">
      <c r="A7904" s="1"/>
      <c r="B7904" s="5"/>
      <c r="C7904" s="2" t="s">
        <v>0</v>
      </c>
      <c r="F7904" s="2" t="s">
        <v>0</v>
      </c>
      <c r="L7904" s="2" t="s">
        <v>0</v>
      </c>
    </row>
    <row r="7905" spans="1:12" x14ac:dyDescent="0.4">
      <c r="A7905" s="1"/>
      <c r="B7905" s="5"/>
      <c r="C7905" s="2" t="s">
        <v>0</v>
      </c>
      <c r="F7905" s="2" t="s">
        <v>0</v>
      </c>
      <c r="L7905" s="2" t="s">
        <v>0</v>
      </c>
    </row>
    <row r="7906" spans="1:12" x14ac:dyDescent="0.4">
      <c r="A7906" s="1"/>
      <c r="B7906" s="5"/>
      <c r="C7906" s="2" t="s">
        <v>0</v>
      </c>
      <c r="F7906" s="2" t="s">
        <v>0</v>
      </c>
      <c r="L7906" s="2" t="s">
        <v>0</v>
      </c>
    </row>
    <row r="7907" spans="1:12" x14ac:dyDescent="0.4">
      <c r="A7907" s="1"/>
      <c r="B7907" s="5"/>
      <c r="C7907" s="2" t="s">
        <v>0</v>
      </c>
      <c r="F7907" s="2" t="s">
        <v>0</v>
      </c>
      <c r="L7907" s="2" t="s">
        <v>0</v>
      </c>
    </row>
    <row r="7908" spans="1:12" x14ac:dyDescent="0.4">
      <c r="A7908" s="1"/>
      <c r="B7908" s="5"/>
      <c r="C7908" s="2" t="s">
        <v>0</v>
      </c>
      <c r="F7908" s="2" t="s">
        <v>0</v>
      </c>
      <c r="L7908" s="2" t="s">
        <v>0</v>
      </c>
    </row>
    <row r="7909" spans="1:12" x14ac:dyDescent="0.4">
      <c r="A7909" s="1"/>
      <c r="B7909" s="5"/>
      <c r="C7909" s="2" t="s">
        <v>0</v>
      </c>
      <c r="F7909" s="2" t="s">
        <v>0</v>
      </c>
      <c r="L7909" s="2" t="s">
        <v>0</v>
      </c>
    </row>
    <row r="7910" spans="1:12" x14ac:dyDescent="0.4">
      <c r="A7910" s="1"/>
      <c r="B7910" s="5"/>
      <c r="C7910" s="2" t="s">
        <v>0</v>
      </c>
      <c r="F7910" s="2" t="s">
        <v>0</v>
      </c>
      <c r="L7910" s="2" t="s">
        <v>0</v>
      </c>
    </row>
    <row r="7911" spans="1:12" x14ac:dyDescent="0.4">
      <c r="A7911" s="1"/>
      <c r="B7911" s="5"/>
      <c r="C7911" s="2" t="s">
        <v>0</v>
      </c>
      <c r="F7911" s="2" t="s">
        <v>0</v>
      </c>
      <c r="L7911" s="2" t="s">
        <v>0</v>
      </c>
    </row>
    <row r="7912" spans="1:12" x14ac:dyDescent="0.4">
      <c r="A7912" s="1"/>
      <c r="B7912" s="5"/>
      <c r="C7912" s="2" t="s">
        <v>0</v>
      </c>
      <c r="F7912" s="2" t="s">
        <v>0</v>
      </c>
      <c r="L7912" s="2" t="s">
        <v>0</v>
      </c>
    </row>
    <row r="7913" spans="1:12" x14ac:dyDescent="0.4">
      <c r="A7913" s="1"/>
      <c r="B7913" s="5"/>
      <c r="C7913" s="2" t="s">
        <v>0</v>
      </c>
      <c r="F7913" s="2" t="s">
        <v>0</v>
      </c>
      <c r="L7913" s="2" t="s">
        <v>0</v>
      </c>
    </row>
    <row r="7914" spans="1:12" x14ac:dyDescent="0.4">
      <c r="A7914" s="1"/>
      <c r="B7914" s="5"/>
      <c r="C7914" s="2" t="s">
        <v>0</v>
      </c>
      <c r="F7914" s="2" t="s">
        <v>0</v>
      </c>
      <c r="L7914" s="2" t="s">
        <v>0</v>
      </c>
    </row>
    <row r="7915" spans="1:12" x14ac:dyDescent="0.4">
      <c r="A7915" s="1"/>
      <c r="B7915" s="5"/>
      <c r="C7915" s="2" t="s">
        <v>0</v>
      </c>
      <c r="F7915" s="2" t="s">
        <v>0</v>
      </c>
      <c r="L7915" s="2" t="s">
        <v>0</v>
      </c>
    </row>
    <row r="7916" spans="1:12" x14ac:dyDescent="0.4">
      <c r="A7916" s="1"/>
      <c r="B7916" s="5"/>
      <c r="C7916" s="2" t="s">
        <v>0</v>
      </c>
      <c r="F7916" s="2" t="s">
        <v>0</v>
      </c>
      <c r="L7916" s="2" t="s">
        <v>0</v>
      </c>
    </row>
    <row r="7917" spans="1:12" x14ac:dyDescent="0.4">
      <c r="A7917" s="1"/>
      <c r="B7917" s="5"/>
      <c r="C7917" s="2" t="s">
        <v>0</v>
      </c>
      <c r="F7917" s="2" t="s">
        <v>0</v>
      </c>
      <c r="L7917" s="2" t="s">
        <v>0</v>
      </c>
    </row>
    <row r="7918" spans="1:12" x14ac:dyDescent="0.4">
      <c r="A7918" s="1"/>
      <c r="B7918" s="5"/>
      <c r="C7918" s="2" t="s">
        <v>0</v>
      </c>
      <c r="F7918" s="2" t="s">
        <v>0</v>
      </c>
      <c r="L7918" s="2" t="s">
        <v>0</v>
      </c>
    </row>
    <row r="7919" spans="1:12" x14ac:dyDescent="0.4">
      <c r="A7919" s="1"/>
      <c r="B7919" s="5"/>
      <c r="C7919" s="2" t="s">
        <v>0</v>
      </c>
      <c r="F7919" s="2" t="s">
        <v>0</v>
      </c>
      <c r="L7919" s="2" t="s">
        <v>0</v>
      </c>
    </row>
    <row r="7920" spans="1:12" x14ac:dyDescent="0.4">
      <c r="A7920" s="1"/>
      <c r="B7920" s="5"/>
      <c r="C7920" s="2" t="s">
        <v>0</v>
      </c>
      <c r="F7920" s="2" t="s">
        <v>0</v>
      </c>
      <c r="L7920" s="2" t="s">
        <v>0</v>
      </c>
    </row>
    <row r="7921" spans="1:12" x14ac:dyDescent="0.4">
      <c r="A7921" s="1"/>
      <c r="B7921" s="5"/>
      <c r="C7921" s="2" t="s">
        <v>0</v>
      </c>
      <c r="F7921" s="2" t="s">
        <v>0</v>
      </c>
      <c r="L7921" s="2" t="s">
        <v>0</v>
      </c>
    </row>
    <row r="7922" spans="1:12" x14ac:dyDescent="0.4">
      <c r="A7922" s="1"/>
      <c r="B7922" s="5"/>
      <c r="C7922" s="2" t="s">
        <v>0</v>
      </c>
      <c r="F7922" s="2" t="s">
        <v>0</v>
      </c>
      <c r="L7922" s="2" t="s">
        <v>0</v>
      </c>
    </row>
    <row r="7923" spans="1:12" x14ac:dyDescent="0.4">
      <c r="A7923" s="1"/>
      <c r="B7923" s="5"/>
      <c r="C7923" s="2" t="s">
        <v>0</v>
      </c>
      <c r="F7923" s="2" t="s">
        <v>0</v>
      </c>
      <c r="L7923" s="2" t="s">
        <v>0</v>
      </c>
    </row>
    <row r="7924" spans="1:12" x14ac:dyDescent="0.4">
      <c r="A7924" s="1"/>
      <c r="B7924" s="5"/>
      <c r="C7924" s="2" t="s">
        <v>0</v>
      </c>
      <c r="F7924" s="2" t="s">
        <v>0</v>
      </c>
      <c r="L7924" s="2" t="s">
        <v>0</v>
      </c>
    </row>
    <row r="7925" spans="1:12" x14ac:dyDescent="0.4">
      <c r="A7925" s="1"/>
      <c r="B7925" s="5"/>
      <c r="C7925" s="2" t="s">
        <v>0</v>
      </c>
      <c r="F7925" s="2" t="s">
        <v>0</v>
      </c>
      <c r="L7925" s="2" t="s">
        <v>0</v>
      </c>
    </row>
    <row r="7926" spans="1:12" x14ac:dyDescent="0.4">
      <c r="A7926" s="1"/>
      <c r="B7926" s="5"/>
      <c r="C7926" s="2" t="s">
        <v>0</v>
      </c>
      <c r="F7926" s="2" t="s">
        <v>0</v>
      </c>
      <c r="L7926" s="2" t="s">
        <v>0</v>
      </c>
    </row>
    <row r="7927" spans="1:12" x14ac:dyDescent="0.4">
      <c r="A7927" s="1"/>
      <c r="B7927" s="5"/>
      <c r="C7927" s="2" t="s">
        <v>0</v>
      </c>
      <c r="F7927" s="2" t="s">
        <v>0</v>
      </c>
      <c r="L7927" s="2" t="s">
        <v>0</v>
      </c>
    </row>
    <row r="7928" spans="1:12" x14ac:dyDescent="0.4">
      <c r="A7928" s="1"/>
      <c r="B7928" s="5"/>
      <c r="C7928" s="2" t="s">
        <v>0</v>
      </c>
      <c r="F7928" s="2" t="s">
        <v>0</v>
      </c>
      <c r="L7928" s="2" t="s">
        <v>0</v>
      </c>
    </row>
    <row r="7929" spans="1:12" x14ac:dyDescent="0.4">
      <c r="A7929" s="1"/>
      <c r="B7929" s="5"/>
      <c r="C7929" s="2" t="s">
        <v>0</v>
      </c>
      <c r="F7929" s="2" t="s">
        <v>0</v>
      </c>
      <c r="L7929" s="2" t="s">
        <v>0</v>
      </c>
    </row>
    <row r="7930" spans="1:12" x14ac:dyDescent="0.4">
      <c r="A7930" s="1"/>
      <c r="B7930" s="5"/>
      <c r="C7930" s="2" t="s">
        <v>0</v>
      </c>
      <c r="F7930" s="2" t="s">
        <v>0</v>
      </c>
      <c r="L7930" s="2" t="s">
        <v>0</v>
      </c>
    </row>
    <row r="7931" spans="1:12" x14ac:dyDescent="0.4">
      <c r="A7931" s="1"/>
      <c r="B7931" s="5"/>
      <c r="C7931" s="2" t="s">
        <v>0</v>
      </c>
      <c r="F7931" s="2" t="s">
        <v>0</v>
      </c>
      <c r="L7931" s="2" t="s">
        <v>0</v>
      </c>
    </row>
    <row r="7932" spans="1:12" x14ac:dyDescent="0.4">
      <c r="A7932" s="1"/>
      <c r="B7932" s="5"/>
      <c r="C7932" s="2" t="s">
        <v>0</v>
      </c>
      <c r="F7932" s="2" t="s">
        <v>0</v>
      </c>
      <c r="L7932" s="2" t="s">
        <v>0</v>
      </c>
    </row>
    <row r="7933" spans="1:12" x14ac:dyDescent="0.4">
      <c r="A7933" s="1"/>
      <c r="B7933" s="5"/>
      <c r="C7933" s="2" t="s">
        <v>0</v>
      </c>
      <c r="F7933" s="2" t="s">
        <v>0</v>
      </c>
      <c r="L7933" s="2" t="s">
        <v>0</v>
      </c>
    </row>
    <row r="7934" spans="1:12" x14ac:dyDescent="0.4">
      <c r="A7934" s="1"/>
      <c r="B7934" s="5"/>
      <c r="C7934" s="2" t="s">
        <v>0</v>
      </c>
      <c r="F7934" s="2" t="s">
        <v>0</v>
      </c>
      <c r="L7934" s="2" t="s">
        <v>0</v>
      </c>
    </row>
    <row r="7935" spans="1:12" x14ac:dyDescent="0.4">
      <c r="A7935" s="1"/>
      <c r="B7935" s="5"/>
      <c r="C7935" s="2" t="s">
        <v>0</v>
      </c>
      <c r="F7935" s="2" t="s">
        <v>0</v>
      </c>
      <c r="L7935" s="2" t="s">
        <v>0</v>
      </c>
    </row>
    <row r="7936" spans="1:12" x14ac:dyDescent="0.4">
      <c r="A7936" s="1"/>
      <c r="B7936" s="5"/>
      <c r="C7936" s="2" t="s">
        <v>0</v>
      </c>
      <c r="F7936" s="2" t="s">
        <v>0</v>
      </c>
      <c r="L7936" s="2" t="s">
        <v>0</v>
      </c>
    </row>
    <row r="7937" spans="1:12" x14ac:dyDescent="0.4">
      <c r="A7937" s="1"/>
      <c r="B7937" s="5"/>
      <c r="C7937" s="2" t="s">
        <v>0</v>
      </c>
      <c r="F7937" s="2" t="s">
        <v>0</v>
      </c>
      <c r="L7937" s="2" t="s">
        <v>0</v>
      </c>
    </row>
    <row r="7938" spans="1:12" x14ac:dyDescent="0.4">
      <c r="A7938" s="1"/>
      <c r="B7938" s="5"/>
      <c r="C7938" s="2" t="s">
        <v>0</v>
      </c>
      <c r="F7938" s="2" t="s">
        <v>0</v>
      </c>
      <c r="L7938" s="2" t="s">
        <v>0</v>
      </c>
    </row>
    <row r="7939" spans="1:12" x14ac:dyDescent="0.4">
      <c r="A7939" s="1"/>
      <c r="B7939" s="5"/>
      <c r="C7939" s="2" t="s">
        <v>0</v>
      </c>
      <c r="F7939" s="2" t="s">
        <v>0</v>
      </c>
      <c r="L7939" s="2" t="s">
        <v>0</v>
      </c>
    </row>
    <row r="7940" spans="1:12" x14ac:dyDescent="0.4">
      <c r="A7940" s="1"/>
      <c r="B7940" s="5"/>
      <c r="C7940" s="2" t="s">
        <v>0</v>
      </c>
      <c r="F7940" s="2" t="s">
        <v>0</v>
      </c>
      <c r="L7940" s="2" t="s">
        <v>0</v>
      </c>
    </row>
    <row r="7941" spans="1:12" x14ac:dyDescent="0.4">
      <c r="A7941" s="1"/>
      <c r="B7941" s="5"/>
      <c r="C7941" s="2" t="s">
        <v>0</v>
      </c>
      <c r="F7941" s="2" t="s">
        <v>0</v>
      </c>
      <c r="L7941" s="2" t="s">
        <v>0</v>
      </c>
    </row>
    <row r="7942" spans="1:12" x14ac:dyDescent="0.4">
      <c r="A7942" s="1"/>
      <c r="B7942" s="5"/>
      <c r="C7942" s="2" t="s">
        <v>0</v>
      </c>
      <c r="F7942" s="2" t="s">
        <v>0</v>
      </c>
      <c r="L7942" s="2" t="s">
        <v>0</v>
      </c>
    </row>
    <row r="7943" spans="1:12" x14ac:dyDescent="0.4">
      <c r="A7943" s="1"/>
      <c r="B7943" s="5"/>
      <c r="C7943" s="2" t="s">
        <v>0</v>
      </c>
      <c r="F7943" s="2" t="s">
        <v>0</v>
      </c>
      <c r="L7943" s="2" t="s">
        <v>0</v>
      </c>
    </row>
    <row r="7944" spans="1:12" x14ac:dyDescent="0.4">
      <c r="A7944" s="1"/>
      <c r="B7944" s="5"/>
      <c r="C7944" s="2" t="s">
        <v>0</v>
      </c>
      <c r="F7944" s="2" t="s">
        <v>0</v>
      </c>
      <c r="L7944" s="2" t="s">
        <v>0</v>
      </c>
    </row>
    <row r="7945" spans="1:12" x14ac:dyDescent="0.4">
      <c r="A7945" s="1"/>
      <c r="B7945" s="5"/>
      <c r="C7945" s="2" t="s">
        <v>0</v>
      </c>
      <c r="F7945" s="2" t="s">
        <v>0</v>
      </c>
      <c r="L7945" s="2" t="s">
        <v>0</v>
      </c>
    </row>
    <row r="7946" spans="1:12" x14ac:dyDescent="0.4">
      <c r="A7946" s="1"/>
      <c r="B7946" s="5"/>
      <c r="C7946" s="2" t="s">
        <v>0</v>
      </c>
      <c r="F7946" s="2" t="s">
        <v>0</v>
      </c>
      <c r="L7946" s="2" t="s">
        <v>0</v>
      </c>
    </row>
    <row r="7947" spans="1:12" x14ac:dyDescent="0.4">
      <c r="A7947" s="1"/>
      <c r="B7947" s="5"/>
      <c r="C7947" s="2" t="s">
        <v>0</v>
      </c>
      <c r="F7947" s="2" t="s">
        <v>0</v>
      </c>
      <c r="L7947" s="2" t="s">
        <v>0</v>
      </c>
    </row>
    <row r="7948" spans="1:12" x14ac:dyDescent="0.4">
      <c r="A7948" s="1"/>
      <c r="B7948" s="5"/>
      <c r="C7948" s="2" t="s">
        <v>0</v>
      </c>
      <c r="F7948" s="2" t="s">
        <v>0</v>
      </c>
      <c r="L7948" s="2" t="s">
        <v>0</v>
      </c>
    </row>
    <row r="7949" spans="1:12" x14ac:dyDescent="0.4">
      <c r="A7949" s="1"/>
      <c r="B7949" s="5"/>
      <c r="C7949" s="2" t="s">
        <v>0</v>
      </c>
      <c r="F7949" s="2" t="s">
        <v>0</v>
      </c>
      <c r="L7949" s="2" t="s">
        <v>0</v>
      </c>
    </row>
    <row r="7950" spans="1:12" x14ac:dyDescent="0.4">
      <c r="A7950" s="1"/>
      <c r="B7950" s="5"/>
      <c r="C7950" s="2" t="s">
        <v>0</v>
      </c>
      <c r="F7950" s="2" t="s">
        <v>0</v>
      </c>
      <c r="L7950" s="2" t="s">
        <v>0</v>
      </c>
    </row>
    <row r="7951" spans="1:12" x14ac:dyDescent="0.4">
      <c r="A7951" s="1"/>
      <c r="B7951" s="5"/>
      <c r="C7951" s="2" t="s">
        <v>0</v>
      </c>
      <c r="F7951" s="2" t="s">
        <v>0</v>
      </c>
      <c r="L7951" s="2" t="s">
        <v>0</v>
      </c>
    </row>
    <row r="7952" spans="1:12" x14ac:dyDescent="0.4">
      <c r="A7952" s="1"/>
      <c r="B7952" s="5"/>
      <c r="C7952" s="2" t="s">
        <v>0</v>
      </c>
      <c r="F7952" s="2" t="s">
        <v>0</v>
      </c>
      <c r="L7952" s="2" t="s">
        <v>0</v>
      </c>
    </row>
    <row r="7953" spans="1:12" x14ac:dyDescent="0.4">
      <c r="A7953" s="1"/>
      <c r="B7953" s="5"/>
      <c r="C7953" s="2" t="s">
        <v>0</v>
      </c>
      <c r="F7953" s="2" t="s">
        <v>0</v>
      </c>
      <c r="L7953" s="2" t="s">
        <v>0</v>
      </c>
    </row>
    <row r="7954" spans="1:12" x14ac:dyDescent="0.4">
      <c r="A7954" s="1"/>
      <c r="B7954" s="5"/>
      <c r="C7954" s="2" t="s">
        <v>0</v>
      </c>
      <c r="F7954" s="2" t="s">
        <v>0</v>
      </c>
      <c r="L7954" s="2" t="s">
        <v>0</v>
      </c>
    </row>
    <row r="7955" spans="1:12" x14ac:dyDescent="0.4">
      <c r="A7955" s="1"/>
      <c r="B7955" s="5"/>
      <c r="C7955" s="2" t="s">
        <v>0</v>
      </c>
      <c r="F7955" s="2" t="s">
        <v>0</v>
      </c>
      <c r="L7955" s="2" t="s">
        <v>0</v>
      </c>
    </row>
    <row r="7956" spans="1:12" x14ac:dyDescent="0.4">
      <c r="A7956" s="1"/>
      <c r="B7956" s="5"/>
      <c r="C7956" s="2" t="s">
        <v>0</v>
      </c>
      <c r="F7956" s="2" t="s">
        <v>0</v>
      </c>
      <c r="L7956" s="2" t="s">
        <v>0</v>
      </c>
    </row>
    <row r="7957" spans="1:12" x14ac:dyDescent="0.4">
      <c r="A7957" s="1"/>
      <c r="B7957" s="5"/>
      <c r="C7957" s="2" t="s">
        <v>0</v>
      </c>
      <c r="F7957" s="2" t="s">
        <v>0</v>
      </c>
      <c r="L7957" s="2" t="s">
        <v>0</v>
      </c>
    </row>
    <row r="7958" spans="1:12" x14ac:dyDescent="0.4">
      <c r="A7958" s="1"/>
      <c r="B7958" s="5"/>
      <c r="C7958" s="2" t="s">
        <v>0</v>
      </c>
      <c r="F7958" s="2" t="s">
        <v>0</v>
      </c>
      <c r="L7958" s="2" t="s">
        <v>0</v>
      </c>
    </row>
    <row r="7959" spans="1:12" x14ac:dyDescent="0.4">
      <c r="A7959" s="1"/>
      <c r="B7959" s="5"/>
      <c r="C7959" s="2" t="s">
        <v>0</v>
      </c>
      <c r="F7959" s="2" t="s">
        <v>0</v>
      </c>
      <c r="L7959" s="2" t="s">
        <v>0</v>
      </c>
    </row>
    <row r="7960" spans="1:12" x14ac:dyDescent="0.4">
      <c r="A7960" s="1"/>
      <c r="B7960" s="5"/>
      <c r="C7960" s="2" t="s">
        <v>0</v>
      </c>
      <c r="F7960" s="2" t="s">
        <v>0</v>
      </c>
      <c r="L7960" s="2" t="s">
        <v>0</v>
      </c>
    </row>
    <row r="7961" spans="1:12" x14ac:dyDescent="0.4">
      <c r="A7961" s="1"/>
      <c r="B7961" s="5"/>
      <c r="C7961" s="2" t="s">
        <v>0</v>
      </c>
      <c r="F7961" s="2" t="s">
        <v>0</v>
      </c>
      <c r="L7961" s="2" t="s">
        <v>0</v>
      </c>
    </row>
    <row r="7962" spans="1:12" x14ac:dyDescent="0.4">
      <c r="A7962" s="1"/>
      <c r="B7962" s="5"/>
      <c r="C7962" s="2" t="s">
        <v>0</v>
      </c>
      <c r="F7962" s="2" t="s">
        <v>0</v>
      </c>
      <c r="L7962" s="2" t="s">
        <v>0</v>
      </c>
    </row>
    <row r="7963" spans="1:12" x14ac:dyDescent="0.4">
      <c r="A7963" s="1"/>
      <c r="B7963" s="5"/>
      <c r="C7963" s="2" t="s">
        <v>0</v>
      </c>
      <c r="F7963" s="2" t="s">
        <v>0</v>
      </c>
      <c r="L7963" s="2" t="s">
        <v>0</v>
      </c>
    </row>
    <row r="7964" spans="1:12" x14ac:dyDescent="0.4">
      <c r="A7964" s="1"/>
      <c r="B7964" s="5"/>
      <c r="C7964" s="2" t="s">
        <v>0</v>
      </c>
      <c r="F7964" s="2" t="s">
        <v>0</v>
      </c>
      <c r="L7964" s="2" t="s">
        <v>0</v>
      </c>
    </row>
    <row r="7965" spans="1:12" x14ac:dyDescent="0.4">
      <c r="A7965" s="1"/>
      <c r="B7965" s="5"/>
      <c r="C7965" s="2" t="s">
        <v>0</v>
      </c>
      <c r="F7965" s="2" t="s">
        <v>0</v>
      </c>
      <c r="L7965" s="2" t="s">
        <v>0</v>
      </c>
    </row>
    <row r="7966" spans="1:12" x14ac:dyDescent="0.4">
      <c r="A7966" s="1"/>
      <c r="B7966" s="5"/>
      <c r="C7966" s="2" t="s">
        <v>0</v>
      </c>
      <c r="F7966" s="2" t="s">
        <v>0</v>
      </c>
      <c r="L7966" s="2" t="s">
        <v>0</v>
      </c>
    </row>
    <row r="7967" spans="1:12" x14ac:dyDescent="0.4">
      <c r="A7967" s="1"/>
      <c r="B7967" s="5"/>
      <c r="C7967" s="2" t="s">
        <v>0</v>
      </c>
      <c r="F7967" s="2" t="s">
        <v>0</v>
      </c>
      <c r="L7967" s="2" t="s">
        <v>0</v>
      </c>
    </row>
    <row r="7968" spans="1:12" x14ac:dyDescent="0.4">
      <c r="A7968" s="1"/>
      <c r="B7968" s="5"/>
      <c r="C7968" s="2" t="s">
        <v>0</v>
      </c>
      <c r="F7968" s="2" t="s">
        <v>0</v>
      </c>
      <c r="L7968" s="2" t="s">
        <v>0</v>
      </c>
    </row>
    <row r="7969" spans="1:12" x14ac:dyDescent="0.4">
      <c r="A7969" s="1"/>
      <c r="B7969" s="5"/>
      <c r="C7969" s="2" t="s">
        <v>0</v>
      </c>
      <c r="F7969" s="2" t="s">
        <v>0</v>
      </c>
      <c r="L7969" s="2" t="s">
        <v>0</v>
      </c>
    </row>
    <row r="7970" spans="1:12" x14ac:dyDescent="0.4">
      <c r="A7970" s="1"/>
      <c r="B7970" s="5"/>
      <c r="C7970" s="2" t="s">
        <v>0</v>
      </c>
      <c r="F7970" s="2" t="s">
        <v>0</v>
      </c>
      <c r="L7970" s="2" t="s">
        <v>0</v>
      </c>
    </row>
    <row r="7971" spans="1:12" x14ac:dyDescent="0.4">
      <c r="A7971" s="1"/>
      <c r="B7971" s="5"/>
      <c r="C7971" s="2" t="s">
        <v>0</v>
      </c>
      <c r="F7971" s="2" t="s">
        <v>0</v>
      </c>
      <c r="L7971" s="2" t="s">
        <v>0</v>
      </c>
    </row>
    <row r="7972" spans="1:12" x14ac:dyDescent="0.4">
      <c r="A7972" s="1"/>
      <c r="B7972" s="5"/>
      <c r="C7972" s="2" t="s">
        <v>0</v>
      </c>
      <c r="F7972" s="2" t="s">
        <v>0</v>
      </c>
      <c r="L7972" s="2" t="s">
        <v>0</v>
      </c>
    </row>
    <row r="7973" spans="1:12" x14ac:dyDescent="0.4">
      <c r="A7973" s="1"/>
      <c r="B7973" s="5"/>
      <c r="C7973" s="2" t="s">
        <v>0</v>
      </c>
      <c r="F7973" s="2" t="s">
        <v>0</v>
      </c>
      <c r="L7973" s="2" t="s">
        <v>0</v>
      </c>
    </row>
    <row r="7974" spans="1:12" x14ac:dyDescent="0.4">
      <c r="A7974" s="1"/>
      <c r="B7974" s="5"/>
      <c r="C7974" s="2" t="s">
        <v>0</v>
      </c>
      <c r="F7974" s="2" t="s">
        <v>0</v>
      </c>
      <c r="L7974" s="2" t="s">
        <v>0</v>
      </c>
    </row>
    <row r="7975" spans="1:12" x14ac:dyDescent="0.4">
      <c r="A7975" s="1"/>
      <c r="B7975" s="5"/>
      <c r="C7975" s="2" t="s">
        <v>0</v>
      </c>
      <c r="F7975" s="2" t="s">
        <v>0</v>
      </c>
      <c r="L7975" s="2" t="s">
        <v>0</v>
      </c>
    </row>
    <row r="7976" spans="1:12" x14ac:dyDescent="0.4">
      <c r="A7976" s="1"/>
      <c r="B7976" s="5"/>
      <c r="C7976" s="2" t="s">
        <v>0</v>
      </c>
      <c r="F7976" s="2" t="s">
        <v>0</v>
      </c>
      <c r="L7976" s="2" t="s">
        <v>0</v>
      </c>
    </row>
    <row r="7977" spans="1:12" x14ac:dyDescent="0.4">
      <c r="A7977" s="1"/>
      <c r="B7977" s="5"/>
      <c r="C7977" s="2" t="s">
        <v>0</v>
      </c>
      <c r="F7977" s="2" t="s">
        <v>0</v>
      </c>
      <c r="L7977" s="2" t="s">
        <v>0</v>
      </c>
    </row>
    <row r="7978" spans="1:12" x14ac:dyDescent="0.4">
      <c r="A7978" s="1"/>
      <c r="B7978" s="5"/>
      <c r="C7978" s="2" t="s">
        <v>0</v>
      </c>
      <c r="F7978" s="2" t="s">
        <v>0</v>
      </c>
      <c r="L7978" s="2" t="s">
        <v>0</v>
      </c>
    </row>
    <row r="7979" spans="1:12" x14ac:dyDescent="0.4">
      <c r="A7979" s="1"/>
      <c r="B7979" s="5"/>
      <c r="C7979" s="2" t="s">
        <v>0</v>
      </c>
      <c r="F7979" s="2" t="s">
        <v>0</v>
      </c>
      <c r="L7979" s="2" t="s">
        <v>0</v>
      </c>
    </row>
    <row r="7980" spans="1:12" x14ac:dyDescent="0.4">
      <c r="A7980" s="1"/>
      <c r="B7980" s="5"/>
      <c r="C7980" s="2" t="s">
        <v>0</v>
      </c>
      <c r="F7980" s="2" t="s">
        <v>0</v>
      </c>
      <c r="L7980" s="2" t="s">
        <v>0</v>
      </c>
    </row>
    <row r="7981" spans="1:12" x14ac:dyDescent="0.4">
      <c r="A7981" s="1"/>
      <c r="B7981" s="5"/>
      <c r="C7981" s="2" t="s">
        <v>0</v>
      </c>
      <c r="F7981" s="2" t="s">
        <v>0</v>
      </c>
      <c r="L7981" s="2" t="s">
        <v>0</v>
      </c>
    </row>
    <row r="7982" spans="1:12" x14ac:dyDescent="0.4">
      <c r="A7982" s="1"/>
      <c r="B7982" s="5"/>
      <c r="C7982" s="2" t="s">
        <v>0</v>
      </c>
      <c r="F7982" s="2" t="s">
        <v>0</v>
      </c>
      <c r="L7982" s="2" t="s">
        <v>0</v>
      </c>
    </row>
    <row r="7983" spans="1:12" x14ac:dyDescent="0.4">
      <c r="A7983" s="1"/>
      <c r="B7983" s="5"/>
      <c r="C7983" s="2" t="s">
        <v>0</v>
      </c>
      <c r="F7983" s="2" t="s">
        <v>0</v>
      </c>
      <c r="L7983" s="2" t="s">
        <v>0</v>
      </c>
    </row>
    <row r="7984" spans="1:12" x14ac:dyDescent="0.4">
      <c r="A7984" s="1"/>
      <c r="B7984" s="5"/>
      <c r="C7984" s="2" t="s">
        <v>0</v>
      </c>
      <c r="F7984" s="2" t="s">
        <v>0</v>
      </c>
      <c r="L7984" s="2" t="s">
        <v>0</v>
      </c>
    </row>
    <row r="7985" spans="1:12" x14ac:dyDescent="0.4">
      <c r="A7985" s="1"/>
      <c r="B7985" s="5"/>
      <c r="C7985" s="2" t="s">
        <v>0</v>
      </c>
      <c r="F7985" s="2" t="s">
        <v>0</v>
      </c>
      <c r="L7985" s="2" t="s">
        <v>0</v>
      </c>
    </row>
    <row r="7986" spans="1:12" x14ac:dyDescent="0.4">
      <c r="A7986" s="1"/>
      <c r="B7986" s="5"/>
      <c r="C7986" s="2" t="s">
        <v>0</v>
      </c>
      <c r="F7986" s="2" t="s">
        <v>0</v>
      </c>
      <c r="L7986" s="2" t="s">
        <v>0</v>
      </c>
    </row>
    <row r="7987" spans="1:12" x14ac:dyDescent="0.4">
      <c r="A7987" s="1"/>
      <c r="B7987" s="5"/>
      <c r="C7987" s="2" t="s">
        <v>0</v>
      </c>
      <c r="F7987" s="2" t="s">
        <v>0</v>
      </c>
      <c r="L7987" s="2" t="s">
        <v>0</v>
      </c>
    </row>
    <row r="7988" spans="1:12" x14ac:dyDescent="0.4">
      <c r="A7988" s="1"/>
      <c r="B7988" s="5"/>
      <c r="C7988" s="2" t="s">
        <v>0</v>
      </c>
      <c r="F7988" s="2" t="s">
        <v>0</v>
      </c>
      <c r="L7988" s="2" t="s">
        <v>0</v>
      </c>
    </row>
    <row r="7989" spans="1:12" x14ac:dyDescent="0.4">
      <c r="A7989" s="1"/>
      <c r="B7989" s="5"/>
      <c r="C7989" s="2" t="s">
        <v>0</v>
      </c>
      <c r="F7989" s="2" t="s">
        <v>0</v>
      </c>
      <c r="L7989" s="2" t="s">
        <v>0</v>
      </c>
    </row>
    <row r="7990" spans="1:12" x14ac:dyDescent="0.4">
      <c r="A7990" s="1"/>
      <c r="B7990" s="5"/>
      <c r="C7990" s="2" t="s">
        <v>0</v>
      </c>
      <c r="F7990" s="2" t="s">
        <v>0</v>
      </c>
      <c r="L7990" s="2" t="s">
        <v>0</v>
      </c>
    </row>
    <row r="7991" spans="1:12" x14ac:dyDescent="0.4">
      <c r="A7991" s="1"/>
      <c r="B7991" s="5"/>
      <c r="C7991" s="2" t="s">
        <v>0</v>
      </c>
      <c r="F7991" s="2" t="s">
        <v>0</v>
      </c>
      <c r="L7991" s="2" t="s">
        <v>0</v>
      </c>
    </row>
    <row r="7992" spans="1:12" x14ac:dyDescent="0.4">
      <c r="A7992" s="1"/>
      <c r="B7992" s="5"/>
      <c r="C7992" s="2" t="s">
        <v>0</v>
      </c>
      <c r="F7992" s="2" t="s">
        <v>0</v>
      </c>
      <c r="L7992" s="2" t="s">
        <v>0</v>
      </c>
    </row>
    <row r="7993" spans="1:12" x14ac:dyDescent="0.4">
      <c r="A7993" s="1"/>
      <c r="B7993" s="5"/>
      <c r="C7993" s="2" t="s">
        <v>0</v>
      </c>
      <c r="F7993" s="2" t="s">
        <v>0</v>
      </c>
      <c r="L7993" s="2" t="s">
        <v>0</v>
      </c>
    </row>
    <row r="7994" spans="1:12" x14ac:dyDescent="0.4">
      <c r="A7994" s="1"/>
      <c r="B7994" s="5"/>
      <c r="C7994" s="2" t="s">
        <v>0</v>
      </c>
      <c r="F7994" s="2" t="s">
        <v>0</v>
      </c>
      <c r="L7994" s="2" t="s">
        <v>0</v>
      </c>
    </row>
    <row r="7995" spans="1:12" x14ac:dyDescent="0.4">
      <c r="A7995" s="1"/>
      <c r="B7995" s="5"/>
      <c r="C7995" s="2" t="s">
        <v>0</v>
      </c>
      <c r="F7995" s="2" t="s">
        <v>0</v>
      </c>
      <c r="L7995" s="2" t="s">
        <v>0</v>
      </c>
    </row>
    <row r="7996" spans="1:12" x14ac:dyDescent="0.4">
      <c r="A7996" s="1"/>
      <c r="B7996" s="5"/>
      <c r="C7996" s="2" t="s">
        <v>0</v>
      </c>
      <c r="F7996" s="2" t="s">
        <v>0</v>
      </c>
      <c r="L7996" s="2" t="s">
        <v>0</v>
      </c>
    </row>
    <row r="7997" spans="1:12" x14ac:dyDescent="0.4">
      <c r="A7997" s="1"/>
      <c r="B7997" s="5"/>
      <c r="C7997" s="2" t="s">
        <v>0</v>
      </c>
      <c r="F7997" s="2" t="s">
        <v>0</v>
      </c>
      <c r="L7997" s="2" t="s">
        <v>0</v>
      </c>
    </row>
    <row r="7998" spans="1:12" x14ac:dyDescent="0.4">
      <c r="A7998" s="1"/>
      <c r="B7998" s="5"/>
      <c r="C7998" s="2" t="s">
        <v>0</v>
      </c>
      <c r="F7998" s="2" t="s">
        <v>0</v>
      </c>
      <c r="L7998" s="2" t="s">
        <v>0</v>
      </c>
    </row>
    <row r="7999" spans="1:12" x14ac:dyDescent="0.4">
      <c r="A7999" s="1"/>
      <c r="B7999" s="5"/>
      <c r="C7999" s="2" t="s">
        <v>0</v>
      </c>
      <c r="F7999" s="2" t="s">
        <v>0</v>
      </c>
      <c r="L7999" s="2" t="s">
        <v>0</v>
      </c>
    </row>
    <row r="8000" spans="1:12" x14ac:dyDescent="0.4">
      <c r="A8000" s="1"/>
      <c r="B8000" s="5"/>
      <c r="C8000" s="2" t="s">
        <v>0</v>
      </c>
      <c r="F8000" s="2" t="s">
        <v>0</v>
      </c>
      <c r="L8000" s="2" t="s">
        <v>0</v>
      </c>
    </row>
    <row r="8001" spans="1:12" x14ac:dyDescent="0.4">
      <c r="A8001" s="1"/>
      <c r="B8001" s="5"/>
      <c r="C8001" s="2" t="s">
        <v>0</v>
      </c>
      <c r="F8001" s="2" t="s">
        <v>0</v>
      </c>
      <c r="L8001" s="2" t="s">
        <v>0</v>
      </c>
    </row>
    <row r="8002" spans="1:12" x14ac:dyDescent="0.4">
      <c r="A8002" s="1"/>
      <c r="B8002" s="5"/>
      <c r="C8002" s="2" t="s">
        <v>0</v>
      </c>
      <c r="F8002" s="2" t="s">
        <v>0</v>
      </c>
      <c r="L8002" s="2" t="s">
        <v>0</v>
      </c>
    </row>
    <row r="8003" spans="1:12" x14ac:dyDescent="0.4">
      <c r="A8003" s="1"/>
      <c r="B8003" s="5"/>
      <c r="C8003" s="2" t="s">
        <v>0</v>
      </c>
      <c r="F8003" s="2" t="s">
        <v>0</v>
      </c>
      <c r="L8003" s="2" t="s">
        <v>0</v>
      </c>
    </row>
    <row r="8004" spans="1:12" x14ac:dyDescent="0.4">
      <c r="A8004" s="1"/>
      <c r="B8004" s="5"/>
      <c r="C8004" s="2" t="s">
        <v>0</v>
      </c>
      <c r="F8004" s="2" t="s">
        <v>0</v>
      </c>
      <c r="L8004" s="2" t="s">
        <v>0</v>
      </c>
    </row>
    <row r="8005" spans="1:12" x14ac:dyDescent="0.4">
      <c r="A8005" s="1"/>
      <c r="B8005" s="5"/>
      <c r="C8005" s="2" t="s">
        <v>0</v>
      </c>
      <c r="F8005" s="2" t="s">
        <v>0</v>
      </c>
      <c r="L8005" s="2" t="s">
        <v>0</v>
      </c>
    </row>
    <row r="8006" spans="1:12" x14ac:dyDescent="0.4">
      <c r="A8006" s="1"/>
      <c r="B8006" s="5"/>
      <c r="C8006" s="2" t="s">
        <v>0</v>
      </c>
      <c r="F8006" s="2" t="s">
        <v>0</v>
      </c>
      <c r="L8006" s="2" t="s">
        <v>0</v>
      </c>
    </row>
    <row r="8007" spans="1:12" x14ac:dyDescent="0.4">
      <c r="A8007" s="1"/>
      <c r="B8007" s="5"/>
      <c r="C8007" s="2" t="s">
        <v>0</v>
      </c>
      <c r="F8007" s="2" t="s">
        <v>0</v>
      </c>
      <c r="L8007" s="2" t="s">
        <v>0</v>
      </c>
    </row>
    <row r="8008" spans="1:12" x14ac:dyDescent="0.4">
      <c r="A8008" s="1"/>
      <c r="B8008" s="5"/>
      <c r="C8008" s="2" t="s">
        <v>0</v>
      </c>
      <c r="F8008" s="2" t="s">
        <v>0</v>
      </c>
      <c r="L8008" s="2" t="s">
        <v>0</v>
      </c>
    </row>
    <row r="8009" spans="1:12" x14ac:dyDescent="0.4">
      <c r="A8009" s="1"/>
      <c r="B8009" s="5"/>
      <c r="C8009" s="2" t="s">
        <v>0</v>
      </c>
      <c r="F8009" s="2" t="s">
        <v>0</v>
      </c>
      <c r="L8009" s="2" t="s">
        <v>0</v>
      </c>
    </row>
    <row r="8010" spans="1:12" x14ac:dyDescent="0.4">
      <c r="A8010" s="1"/>
      <c r="B8010" s="5"/>
      <c r="C8010" s="2" t="s">
        <v>0</v>
      </c>
      <c r="F8010" s="2" t="s">
        <v>0</v>
      </c>
      <c r="L8010" s="2" t="s">
        <v>0</v>
      </c>
    </row>
    <row r="8011" spans="1:12" x14ac:dyDescent="0.4">
      <c r="A8011" s="1"/>
      <c r="B8011" s="5"/>
      <c r="C8011" s="2" t="s">
        <v>0</v>
      </c>
      <c r="F8011" s="2" t="s">
        <v>0</v>
      </c>
      <c r="L8011" s="2" t="s">
        <v>0</v>
      </c>
    </row>
    <row r="8012" spans="1:12" x14ac:dyDescent="0.4">
      <c r="A8012" s="1"/>
      <c r="B8012" s="5"/>
      <c r="C8012" s="2" t="s">
        <v>0</v>
      </c>
      <c r="F8012" s="2" t="s">
        <v>0</v>
      </c>
      <c r="L8012" s="2" t="s">
        <v>0</v>
      </c>
    </row>
    <row r="8013" spans="1:12" x14ac:dyDescent="0.4">
      <c r="A8013" s="1"/>
      <c r="B8013" s="5"/>
      <c r="C8013" s="2" t="s">
        <v>0</v>
      </c>
      <c r="F8013" s="2" t="s">
        <v>0</v>
      </c>
      <c r="L8013" s="2" t="s">
        <v>0</v>
      </c>
    </row>
    <row r="8014" spans="1:12" x14ac:dyDescent="0.4">
      <c r="A8014" s="1"/>
      <c r="B8014" s="5"/>
      <c r="C8014" s="2" t="s">
        <v>0</v>
      </c>
      <c r="F8014" s="2" t="s">
        <v>0</v>
      </c>
      <c r="L8014" s="2" t="s">
        <v>0</v>
      </c>
    </row>
    <row r="8015" spans="1:12" x14ac:dyDescent="0.4">
      <c r="A8015" s="1"/>
      <c r="B8015" s="5"/>
      <c r="C8015" s="2" t="s">
        <v>0</v>
      </c>
      <c r="F8015" s="2" t="s">
        <v>0</v>
      </c>
      <c r="L8015" s="2" t="s">
        <v>0</v>
      </c>
    </row>
    <row r="8016" spans="1:12" x14ac:dyDescent="0.4">
      <c r="A8016" s="1"/>
      <c r="B8016" s="5"/>
      <c r="C8016" s="2" t="s">
        <v>0</v>
      </c>
      <c r="F8016" s="2" t="s">
        <v>0</v>
      </c>
      <c r="L8016" s="2" t="s">
        <v>0</v>
      </c>
    </row>
    <row r="8017" spans="1:12" x14ac:dyDescent="0.4">
      <c r="A8017" s="1"/>
      <c r="B8017" s="5"/>
      <c r="C8017" s="2" t="s">
        <v>0</v>
      </c>
      <c r="F8017" s="2" t="s">
        <v>0</v>
      </c>
      <c r="L8017" s="2" t="s">
        <v>0</v>
      </c>
    </row>
    <row r="8018" spans="1:12" x14ac:dyDescent="0.4">
      <c r="A8018" s="1"/>
      <c r="B8018" s="5"/>
      <c r="C8018" s="2" t="s">
        <v>0</v>
      </c>
      <c r="F8018" s="2" t="s">
        <v>0</v>
      </c>
      <c r="L8018" s="2" t="s">
        <v>0</v>
      </c>
    </row>
    <row r="8019" spans="1:12" x14ac:dyDescent="0.4">
      <c r="A8019" s="1"/>
      <c r="B8019" s="5"/>
      <c r="C8019" s="2" t="s">
        <v>0</v>
      </c>
      <c r="F8019" s="2" t="s">
        <v>0</v>
      </c>
      <c r="L8019" s="2" t="s">
        <v>0</v>
      </c>
    </row>
    <row r="8020" spans="1:12" x14ac:dyDescent="0.4">
      <c r="A8020" s="1"/>
      <c r="B8020" s="5"/>
      <c r="C8020" s="2" t="s">
        <v>0</v>
      </c>
      <c r="F8020" s="2" t="s">
        <v>0</v>
      </c>
      <c r="L8020" s="2" t="s">
        <v>0</v>
      </c>
    </row>
    <row r="8021" spans="1:12" x14ac:dyDescent="0.4">
      <c r="A8021" s="1"/>
      <c r="B8021" s="5"/>
      <c r="C8021" s="2" t="s">
        <v>0</v>
      </c>
      <c r="F8021" s="2" t="s">
        <v>0</v>
      </c>
      <c r="L8021" s="2" t="s">
        <v>0</v>
      </c>
    </row>
    <row r="8022" spans="1:12" x14ac:dyDescent="0.4">
      <c r="A8022" s="1"/>
      <c r="B8022" s="5"/>
      <c r="C8022" s="2" t="s">
        <v>0</v>
      </c>
      <c r="F8022" s="2" t="s">
        <v>0</v>
      </c>
      <c r="L8022" s="2" t="s">
        <v>0</v>
      </c>
    </row>
    <row r="8023" spans="1:12" x14ac:dyDescent="0.4">
      <c r="A8023" s="1"/>
      <c r="B8023" s="5"/>
      <c r="C8023" s="2" t="s">
        <v>0</v>
      </c>
      <c r="F8023" s="2" t="s">
        <v>0</v>
      </c>
      <c r="L8023" s="2" t="s">
        <v>0</v>
      </c>
    </row>
    <row r="8024" spans="1:12" x14ac:dyDescent="0.4">
      <c r="A8024" s="1"/>
      <c r="B8024" s="5"/>
      <c r="C8024" s="2" t="s">
        <v>0</v>
      </c>
      <c r="F8024" s="2" t="s">
        <v>0</v>
      </c>
      <c r="L8024" s="2" t="s">
        <v>0</v>
      </c>
    </row>
    <row r="8025" spans="1:12" x14ac:dyDescent="0.4">
      <c r="A8025" s="1"/>
      <c r="B8025" s="5"/>
      <c r="C8025" s="2" t="s">
        <v>0</v>
      </c>
      <c r="F8025" s="2" t="s">
        <v>0</v>
      </c>
      <c r="L8025" s="2" t="s">
        <v>0</v>
      </c>
    </row>
    <row r="8026" spans="1:12" x14ac:dyDescent="0.4">
      <c r="A8026" s="1"/>
      <c r="B8026" s="5"/>
      <c r="C8026" s="2" t="s">
        <v>0</v>
      </c>
      <c r="F8026" s="2" t="s">
        <v>0</v>
      </c>
      <c r="L8026" s="2" t="s">
        <v>0</v>
      </c>
    </row>
    <row r="8027" spans="1:12" x14ac:dyDescent="0.4">
      <c r="A8027" s="1"/>
      <c r="B8027" s="5"/>
      <c r="C8027" s="2" t="s">
        <v>0</v>
      </c>
      <c r="F8027" s="2" t="s">
        <v>0</v>
      </c>
      <c r="L8027" s="2" t="s">
        <v>0</v>
      </c>
    </row>
    <row r="8028" spans="1:12" x14ac:dyDescent="0.4">
      <c r="A8028" s="1"/>
      <c r="B8028" s="5"/>
      <c r="C8028" s="2" t="s">
        <v>0</v>
      </c>
      <c r="F8028" s="2" t="s">
        <v>0</v>
      </c>
      <c r="L8028" s="2" t="s">
        <v>0</v>
      </c>
    </row>
    <row r="8029" spans="1:12" x14ac:dyDescent="0.4">
      <c r="A8029" s="1"/>
      <c r="B8029" s="5"/>
      <c r="C8029" s="2" t="s">
        <v>0</v>
      </c>
      <c r="F8029" s="2" t="s">
        <v>0</v>
      </c>
      <c r="L8029" s="2" t="s">
        <v>0</v>
      </c>
    </row>
    <row r="8030" spans="1:12" x14ac:dyDescent="0.4">
      <c r="A8030" s="1"/>
      <c r="B8030" s="5"/>
      <c r="C8030" s="2" t="s">
        <v>0</v>
      </c>
      <c r="F8030" s="2" t="s">
        <v>0</v>
      </c>
      <c r="L8030" s="2" t="s">
        <v>0</v>
      </c>
    </row>
    <row r="8031" spans="1:12" x14ac:dyDescent="0.4">
      <c r="A8031" s="1"/>
      <c r="B8031" s="5"/>
      <c r="C8031" s="2" t="s">
        <v>0</v>
      </c>
      <c r="F8031" s="2" t="s">
        <v>0</v>
      </c>
      <c r="L8031" s="2" t="s">
        <v>0</v>
      </c>
    </row>
    <row r="8032" spans="1:12" x14ac:dyDescent="0.4">
      <c r="A8032" s="1"/>
      <c r="B8032" s="5"/>
      <c r="C8032" s="2" t="s">
        <v>0</v>
      </c>
      <c r="F8032" s="2" t="s">
        <v>0</v>
      </c>
      <c r="L8032" s="2" t="s">
        <v>0</v>
      </c>
    </row>
    <row r="8033" spans="1:12" x14ac:dyDescent="0.4">
      <c r="A8033" s="1"/>
      <c r="B8033" s="5"/>
      <c r="C8033" s="2" t="s">
        <v>0</v>
      </c>
      <c r="F8033" s="2" t="s">
        <v>0</v>
      </c>
      <c r="L8033" s="2" t="s">
        <v>0</v>
      </c>
    </row>
    <row r="8034" spans="1:12" x14ac:dyDescent="0.4">
      <c r="A8034" s="1"/>
      <c r="B8034" s="5"/>
      <c r="C8034" s="2" t="s">
        <v>0</v>
      </c>
      <c r="F8034" s="2" t="s">
        <v>0</v>
      </c>
      <c r="L8034" s="2" t="s">
        <v>0</v>
      </c>
    </row>
    <row r="8035" spans="1:12" x14ac:dyDescent="0.4">
      <c r="A8035" s="1"/>
      <c r="B8035" s="5"/>
      <c r="C8035" s="2" t="s">
        <v>0</v>
      </c>
      <c r="F8035" s="2" t="s">
        <v>0</v>
      </c>
      <c r="L8035" s="2" t="s">
        <v>0</v>
      </c>
    </row>
    <row r="8036" spans="1:12" x14ac:dyDescent="0.4">
      <c r="A8036" s="1"/>
      <c r="B8036" s="5"/>
      <c r="C8036" s="2" t="s">
        <v>0</v>
      </c>
      <c r="F8036" s="2" t="s">
        <v>0</v>
      </c>
      <c r="L8036" s="2" t="s">
        <v>0</v>
      </c>
    </row>
    <row r="8037" spans="1:12" x14ac:dyDescent="0.4">
      <c r="A8037" s="1"/>
      <c r="B8037" s="5"/>
      <c r="C8037" s="2" t="s">
        <v>0</v>
      </c>
      <c r="F8037" s="2" t="s">
        <v>0</v>
      </c>
      <c r="L8037" s="2" t="s">
        <v>0</v>
      </c>
    </row>
    <row r="8038" spans="1:12" x14ac:dyDescent="0.4">
      <c r="A8038" s="1"/>
      <c r="B8038" s="5"/>
      <c r="C8038" s="2" t="s">
        <v>0</v>
      </c>
      <c r="F8038" s="2" t="s">
        <v>0</v>
      </c>
      <c r="L8038" s="2" t="s">
        <v>0</v>
      </c>
    </row>
    <row r="8039" spans="1:12" x14ac:dyDescent="0.4">
      <c r="A8039" s="1"/>
      <c r="B8039" s="5"/>
      <c r="C8039" s="2" t="s">
        <v>0</v>
      </c>
      <c r="F8039" s="2" t="s">
        <v>0</v>
      </c>
      <c r="L8039" s="2" t="s">
        <v>0</v>
      </c>
    </row>
    <row r="8040" spans="1:12" x14ac:dyDescent="0.4">
      <c r="A8040" s="1"/>
      <c r="B8040" s="5"/>
      <c r="C8040" s="2" t="s">
        <v>0</v>
      </c>
      <c r="F8040" s="2" t="s">
        <v>0</v>
      </c>
      <c r="L8040" s="2" t="s">
        <v>0</v>
      </c>
    </row>
    <row r="8041" spans="1:12" x14ac:dyDescent="0.4">
      <c r="A8041" s="1"/>
      <c r="B8041" s="5"/>
      <c r="C8041" s="2" t="s">
        <v>0</v>
      </c>
      <c r="F8041" s="2" t="s">
        <v>0</v>
      </c>
      <c r="L8041" s="2" t="s">
        <v>0</v>
      </c>
    </row>
    <row r="8042" spans="1:12" x14ac:dyDescent="0.4">
      <c r="A8042" s="1"/>
      <c r="B8042" s="5"/>
      <c r="C8042" s="2" t="s">
        <v>0</v>
      </c>
      <c r="F8042" s="2" t="s">
        <v>0</v>
      </c>
      <c r="L8042" s="2" t="s">
        <v>0</v>
      </c>
    </row>
    <row r="8043" spans="1:12" x14ac:dyDescent="0.4">
      <c r="A8043" s="1"/>
      <c r="B8043" s="5"/>
      <c r="C8043" s="2" t="s">
        <v>0</v>
      </c>
      <c r="F8043" s="2" t="s">
        <v>0</v>
      </c>
      <c r="L8043" s="2" t="s">
        <v>0</v>
      </c>
    </row>
    <row r="8044" spans="1:12" x14ac:dyDescent="0.4">
      <c r="A8044" s="1"/>
      <c r="B8044" s="5"/>
      <c r="C8044" s="2" t="s">
        <v>0</v>
      </c>
      <c r="F8044" s="2" t="s">
        <v>0</v>
      </c>
      <c r="L8044" s="2" t="s">
        <v>0</v>
      </c>
    </row>
    <row r="8045" spans="1:12" x14ac:dyDescent="0.4">
      <c r="A8045" s="1"/>
      <c r="B8045" s="5"/>
      <c r="C8045" s="2" t="s">
        <v>0</v>
      </c>
      <c r="F8045" s="2" t="s">
        <v>0</v>
      </c>
      <c r="L8045" s="2" t="s">
        <v>0</v>
      </c>
    </row>
    <row r="8046" spans="1:12" x14ac:dyDescent="0.4">
      <c r="A8046" s="1"/>
      <c r="B8046" s="5"/>
      <c r="C8046" s="2" t="s">
        <v>0</v>
      </c>
      <c r="F8046" s="2" t="s">
        <v>0</v>
      </c>
      <c r="L8046" s="2" t="s">
        <v>0</v>
      </c>
    </row>
    <row r="8047" spans="1:12" x14ac:dyDescent="0.4">
      <c r="A8047" s="1"/>
      <c r="B8047" s="5"/>
      <c r="C8047" s="2" t="s">
        <v>0</v>
      </c>
      <c r="F8047" s="2" t="s">
        <v>0</v>
      </c>
      <c r="L8047" s="2" t="s">
        <v>0</v>
      </c>
    </row>
    <row r="8048" spans="1:12" x14ac:dyDescent="0.4">
      <c r="A8048" s="1"/>
      <c r="B8048" s="5"/>
      <c r="C8048" s="2" t="s">
        <v>0</v>
      </c>
      <c r="F8048" s="2" t="s">
        <v>0</v>
      </c>
      <c r="L8048" s="2" t="s">
        <v>0</v>
      </c>
    </row>
    <row r="8049" spans="1:12" x14ac:dyDescent="0.4">
      <c r="A8049" s="1"/>
      <c r="B8049" s="5"/>
      <c r="C8049" s="2" t="s">
        <v>0</v>
      </c>
      <c r="F8049" s="2" t="s">
        <v>0</v>
      </c>
      <c r="L8049" s="2" t="s">
        <v>0</v>
      </c>
    </row>
    <row r="8050" spans="1:12" x14ac:dyDescent="0.4">
      <c r="A8050" s="1"/>
      <c r="B8050" s="5"/>
      <c r="C8050" s="2" t="s">
        <v>0</v>
      </c>
      <c r="F8050" s="2" t="s">
        <v>0</v>
      </c>
      <c r="L8050" s="2" t="s">
        <v>0</v>
      </c>
    </row>
    <row r="8051" spans="1:12" x14ac:dyDescent="0.4">
      <c r="A8051" s="1"/>
      <c r="B8051" s="5"/>
      <c r="C8051" s="2" t="s">
        <v>0</v>
      </c>
      <c r="F8051" s="2" t="s">
        <v>0</v>
      </c>
      <c r="L8051" s="2" t="s">
        <v>0</v>
      </c>
    </row>
    <row r="8052" spans="1:12" x14ac:dyDescent="0.4">
      <c r="A8052" s="1"/>
      <c r="B8052" s="5"/>
      <c r="C8052" s="2" t="s">
        <v>0</v>
      </c>
      <c r="F8052" s="2" t="s">
        <v>0</v>
      </c>
      <c r="L8052" s="2" t="s">
        <v>0</v>
      </c>
    </row>
    <row r="8053" spans="1:12" x14ac:dyDescent="0.4">
      <c r="A8053" s="1"/>
      <c r="B8053" s="5"/>
      <c r="C8053" s="2" t="s">
        <v>0</v>
      </c>
      <c r="F8053" s="2" t="s">
        <v>0</v>
      </c>
      <c r="L8053" s="2" t="s">
        <v>0</v>
      </c>
    </row>
    <row r="8054" spans="1:12" x14ac:dyDescent="0.4">
      <c r="A8054" s="1"/>
      <c r="B8054" s="5"/>
      <c r="C8054" s="2" t="s">
        <v>0</v>
      </c>
      <c r="F8054" s="2" t="s">
        <v>0</v>
      </c>
      <c r="L8054" s="2" t="s">
        <v>0</v>
      </c>
    </row>
    <row r="8055" spans="1:12" x14ac:dyDescent="0.4">
      <c r="A8055" s="1"/>
      <c r="B8055" s="5"/>
      <c r="C8055" s="2" t="s">
        <v>0</v>
      </c>
      <c r="F8055" s="2" t="s">
        <v>0</v>
      </c>
      <c r="L8055" s="2" t="s">
        <v>0</v>
      </c>
    </row>
    <row r="8056" spans="1:12" x14ac:dyDescent="0.4">
      <c r="A8056" s="1"/>
      <c r="B8056" s="5"/>
      <c r="C8056" s="2" t="s">
        <v>0</v>
      </c>
      <c r="F8056" s="2" t="s">
        <v>0</v>
      </c>
      <c r="L8056" s="2" t="s">
        <v>0</v>
      </c>
    </row>
    <row r="8057" spans="1:12" x14ac:dyDescent="0.4">
      <c r="A8057" s="1"/>
      <c r="B8057" s="5"/>
      <c r="C8057" s="2" t="s">
        <v>0</v>
      </c>
      <c r="F8057" s="2" t="s">
        <v>0</v>
      </c>
      <c r="L8057" s="2" t="s">
        <v>0</v>
      </c>
    </row>
    <row r="8058" spans="1:12" x14ac:dyDescent="0.4">
      <c r="A8058" s="1"/>
      <c r="B8058" s="5"/>
      <c r="C8058" s="2" t="s">
        <v>0</v>
      </c>
      <c r="F8058" s="2" t="s">
        <v>0</v>
      </c>
      <c r="L8058" s="2" t="s">
        <v>0</v>
      </c>
    </row>
    <row r="8059" spans="1:12" x14ac:dyDescent="0.4">
      <c r="A8059" s="1"/>
      <c r="B8059" s="5"/>
      <c r="C8059" s="2" t="s">
        <v>0</v>
      </c>
      <c r="F8059" s="2" t="s">
        <v>0</v>
      </c>
      <c r="L8059" s="2" t="s">
        <v>0</v>
      </c>
    </row>
    <row r="8060" spans="1:12" x14ac:dyDescent="0.4">
      <c r="A8060" s="1"/>
      <c r="B8060" s="5"/>
      <c r="C8060" s="2" t="s">
        <v>0</v>
      </c>
      <c r="F8060" s="2" t="s">
        <v>0</v>
      </c>
      <c r="L8060" s="2" t="s">
        <v>0</v>
      </c>
    </row>
    <row r="8061" spans="1:12" x14ac:dyDescent="0.4">
      <c r="A8061" s="1"/>
      <c r="B8061" s="5"/>
      <c r="C8061" s="2" t="s">
        <v>0</v>
      </c>
      <c r="F8061" s="2" t="s">
        <v>0</v>
      </c>
      <c r="L8061" s="2" t="s">
        <v>0</v>
      </c>
    </row>
    <row r="8062" spans="1:12" x14ac:dyDescent="0.4">
      <c r="A8062" s="1"/>
      <c r="B8062" s="5"/>
      <c r="C8062" s="2" t="s">
        <v>0</v>
      </c>
      <c r="F8062" s="2" t="s">
        <v>0</v>
      </c>
      <c r="L8062" s="2" t="s">
        <v>0</v>
      </c>
    </row>
    <row r="8063" spans="1:12" x14ac:dyDescent="0.4">
      <c r="A8063" s="1"/>
      <c r="B8063" s="5"/>
      <c r="C8063" s="2" t="s">
        <v>0</v>
      </c>
      <c r="F8063" s="2" t="s">
        <v>0</v>
      </c>
      <c r="L8063" s="2" t="s">
        <v>0</v>
      </c>
    </row>
    <row r="8064" spans="1:12" x14ac:dyDescent="0.4">
      <c r="A8064" s="1"/>
      <c r="B8064" s="5"/>
      <c r="C8064" s="2" t="s">
        <v>0</v>
      </c>
      <c r="F8064" s="2" t="s">
        <v>0</v>
      </c>
      <c r="L8064" s="2" t="s">
        <v>0</v>
      </c>
    </row>
    <row r="8065" spans="1:12" x14ac:dyDescent="0.4">
      <c r="A8065" s="1"/>
      <c r="B8065" s="5"/>
      <c r="C8065" s="2" t="s">
        <v>0</v>
      </c>
      <c r="F8065" s="2" t="s">
        <v>0</v>
      </c>
      <c r="L8065" s="2" t="s">
        <v>0</v>
      </c>
    </row>
    <row r="8066" spans="1:12" x14ac:dyDescent="0.4">
      <c r="A8066" s="1"/>
      <c r="B8066" s="5"/>
      <c r="C8066" s="2" t="s">
        <v>0</v>
      </c>
      <c r="F8066" s="2" t="s">
        <v>0</v>
      </c>
      <c r="L8066" s="2" t="s">
        <v>0</v>
      </c>
    </row>
    <row r="8067" spans="1:12" x14ac:dyDescent="0.4">
      <c r="A8067" s="1"/>
      <c r="B8067" s="5"/>
      <c r="C8067" s="2" t="s">
        <v>0</v>
      </c>
      <c r="F8067" s="2" t="s">
        <v>0</v>
      </c>
      <c r="L8067" s="2" t="s">
        <v>0</v>
      </c>
    </row>
    <row r="8068" spans="1:12" x14ac:dyDescent="0.4">
      <c r="A8068" s="1"/>
      <c r="B8068" s="5"/>
      <c r="C8068" s="2" t="s">
        <v>0</v>
      </c>
      <c r="F8068" s="2" t="s">
        <v>0</v>
      </c>
      <c r="L8068" s="2" t="s">
        <v>0</v>
      </c>
    </row>
    <row r="8069" spans="1:12" x14ac:dyDescent="0.4">
      <c r="A8069" s="1"/>
      <c r="B8069" s="5"/>
      <c r="C8069" s="2" t="s">
        <v>0</v>
      </c>
      <c r="F8069" s="2" t="s">
        <v>0</v>
      </c>
      <c r="L8069" s="2" t="s">
        <v>0</v>
      </c>
    </row>
    <row r="8070" spans="1:12" x14ac:dyDescent="0.4">
      <c r="A8070" s="1"/>
      <c r="B8070" s="5"/>
      <c r="C8070" s="2" t="s">
        <v>0</v>
      </c>
      <c r="F8070" s="2" t="s">
        <v>0</v>
      </c>
      <c r="L8070" s="2" t="s">
        <v>0</v>
      </c>
    </row>
    <row r="8071" spans="1:12" x14ac:dyDescent="0.4">
      <c r="A8071" s="1"/>
      <c r="B8071" s="5"/>
      <c r="C8071" s="2" t="s">
        <v>0</v>
      </c>
      <c r="F8071" s="2" t="s">
        <v>0</v>
      </c>
      <c r="L8071" s="2" t="s">
        <v>0</v>
      </c>
    </row>
    <row r="8072" spans="1:12" x14ac:dyDescent="0.4">
      <c r="A8072" s="1"/>
      <c r="B8072" s="5"/>
      <c r="C8072" s="2" t="s">
        <v>0</v>
      </c>
      <c r="F8072" s="2" t="s">
        <v>0</v>
      </c>
      <c r="L8072" s="2" t="s">
        <v>0</v>
      </c>
    </row>
    <row r="8073" spans="1:12" x14ac:dyDescent="0.4">
      <c r="A8073" s="1"/>
      <c r="B8073" s="5"/>
      <c r="C8073" s="2" t="s">
        <v>0</v>
      </c>
      <c r="F8073" s="2" t="s">
        <v>0</v>
      </c>
      <c r="L8073" s="2" t="s">
        <v>0</v>
      </c>
    </row>
    <row r="8074" spans="1:12" x14ac:dyDescent="0.4">
      <c r="A8074" s="1"/>
      <c r="B8074" s="5"/>
      <c r="C8074" s="2" t="s">
        <v>0</v>
      </c>
      <c r="F8074" s="2" t="s">
        <v>0</v>
      </c>
      <c r="L8074" s="2" t="s">
        <v>0</v>
      </c>
    </row>
    <row r="8075" spans="1:12" x14ac:dyDescent="0.4">
      <c r="A8075" s="1"/>
      <c r="B8075" s="5"/>
      <c r="C8075" s="2" t="s">
        <v>0</v>
      </c>
      <c r="F8075" s="2" t="s">
        <v>0</v>
      </c>
      <c r="L8075" s="2" t="s">
        <v>0</v>
      </c>
    </row>
    <row r="8076" spans="1:12" x14ac:dyDescent="0.4">
      <c r="A8076" s="1"/>
      <c r="B8076" s="5"/>
      <c r="C8076" s="2" t="s">
        <v>0</v>
      </c>
      <c r="F8076" s="2" t="s">
        <v>0</v>
      </c>
      <c r="L8076" s="2" t="s">
        <v>0</v>
      </c>
    </row>
    <row r="8077" spans="1:12" x14ac:dyDescent="0.4">
      <c r="A8077" s="1"/>
      <c r="B8077" s="5"/>
      <c r="C8077" s="2" t="s">
        <v>0</v>
      </c>
      <c r="F8077" s="2" t="s">
        <v>0</v>
      </c>
      <c r="L8077" s="2" t="s">
        <v>0</v>
      </c>
    </row>
    <row r="8078" spans="1:12" x14ac:dyDescent="0.4">
      <c r="A8078" s="1"/>
      <c r="B8078" s="5"/>
      <c r="C8078" s="2" t="s">
        <v>0</v>
      </c>
      <c r="F8078" s="2" t="s">
        <v>0</v>
      </c>
      <c r="L8078" s="2" t="s">
        <v>0</v>
      </c>
    </row>
    <row r="8079" spans="1:12" x14ac:dyDescent="0.4">
      <c r="A8079" s="1"/>
      <c r="B8079" s="5"/>
      <c r="C8079" s="2" t="s">
        <v>0</v>
      </c>
      <c r="F8079" s="2" t="s">
        <v>0</v>
      </c>
      <c r="L8079" s="2" t="s">
        <v>0</v>
      </c>
    </row>
    <row r="8080" spans="1:12" x14ac:dyDescent="0.4">
      <c r="A8080" s="1"/>
      <c r="B8080" s="5"/>
      <c r="C8080" s="2" t="s">
        <v>0</v>
      </c>
      <c r="F8080" s="2" t="s">
        <v>0</v>
      </c>
      <c r="L8080" s="2" t="s">
        <v>0</v>
      </c>
    </row>
    <row r="8081" spans="1:12" x14ac:dyDescent="0.4">
      <c r="A8081" s="1"/>
      <c r="B8081" s="5"/>
      <c r="C8081" s="2" t="s">
        <v>0</v>
      </c>
      <c r="F8081" s="2" t="s">
        <v>0</v>
      </c>
      <c r="L8081" s="2" t="s">
        <v>0</v>
      </c>
    </row>
    <row r="8082" spans="1:12" x14ac:dyDescent="0.4">
      <c r="A8082" s="1"/>
      <c r="B8082" s="5"/>
      <c r="C8082" s="2" t="s">
        <v>0</v>
      </c>
      <c r="F8082" s="2" t="s">
        <v>0</v>
      </c>
      <c r="L8082" s="2" t="s">
        <v>0</v>
      </c>
    </row>
    <row r="8083" spans="1:12" x14ac:dyDescent="0.4">
      <c r="A8083" s="1"/>
      <c r="B8083" s="5"/>
      <c r="C8083" s="2" t="s">
        <v>0</v>
      </c>
      <c r="F8083" s="2" t="s">
        <v>0</v>
      </c>
      <c r="L8083" s="2" t="s">
        <v>0</v>
      </c>
    </row>
    <row r="8084" spans="1:12" x14ac:dyDescent="0.4">
      <c r="A8084" s="1"/>
      <c r="B8084" s="5"/>
      <c r="C8084" s="2" t="s">
        <v>0</v>
      </c>
      <c r="F8084" s="2" t="s">
        <v>0</v>
      </c>
      <c r="L8084" s="2" t="s">
        <v>0</v>
      </c>
    </row>
    <row r="8085" spans="1:12" x14ac:dyDescent="0.4">
      <c r="A8085" s="1"/>
      <c r="B8085" s="5"/>
      <c r="C8085" s="2" t="s">
        <v>0</v>
      </c>
      <c r="F8085" s="2" t="s">
        <v>0</v>
      </c>
      <c r="L8085" s="2" t="s">
        <v>0</v>
      </c>
    </row>
    <row r="8086" spans="1:12" x14ac:dyDescent="0.4">
      <c r="A8086" s="1"/>
      <c r="B8086" s="5"/>
      <c r="C8086" s="2" t="s">
        <v>0</v>
      </c>
      <c r="F8086" s="2" t="s">
        <v>0</v>
      </c>
      <c r="L8086" s="2" t="s">
        <v>0</v>
      </c>
    </row>
    <row r="8087" spans="1:12" x14ac:dyDescent="0.4">
      <c r="A8087" s="1"/>
      <c r="B8087" s="5"/>
      <c r="C8087" s="2" t="s">
        <v>0</v>
      </c>
      <c r="F8087" s="2" t="s">
        <v>0</v>
      </c>
      <c r="L8087" s="2" t="s">
        <v>0</v>
      </c>
    </row>
    <row r="8088" spans="1:12" x14ac:dyDescent="0.4">
      <c r="A8088" s="1"/>
      <c r="B8088" s="5"/>
      <c r="C8088" s="2" t="s">
        <v>0</v>
      </c>
      <c r="F8088" s="2" t="s">
        <v>0</v>
      </c>
      <c r="L8088" s="2" t="s">
        <v>0</v>
      </c>
    </row>
    <row r="8089" spans="1:12" x14ac:dyDescent="0.4">
      <c r="A8089" s="1"/>
      <c r="B8089" s="5"/>
      <c r="C8089" s="2" t="s">
        <v>0</v>
      </c>
      <c r="F8089" s="2" t="s">
        <v>0</v>
      </c>
      <c r="L8089" s="2" t="s">
        <v>0</v>
      </c>
    </row>
    <row r="8090" spans="1:12" x14ac:dyDescent="0.4">
      <c r="A8090" s="1"/>
      <c r="B8090" s="5"/>
      <c r="C8090" s="2" t="s">
        <v>0</v>
      </c>
      <c r="F8090" s="2" t="s">
        <v>0</v>
      </c>
      <c r="L8090" s="2" t="s">
        <v>0</v>
      </c>
    </row>
    <row r="8091" spans="1:12" x14ac:dyDescent="0.4">
      <c r="A8091" s="1"/>
      <c r="B8091" s="5"/>
      <c r="C8091" s="2" t="s">
        <v>0</v>
      </c>
      <c r="F8091" s="2" t="s">
        <v>0</v>
      </c>
      <c r="L8091" s="2" t="s">
        <v>0</v>
      </c>
    </row>
    <row r="8092" spans="1:12" x14ac:dyDescent="0.4">
      <c r="A8092" s="1"/>
      <c r="B8092" s="5"/>
      <c r="C8092" s="2" t="s">
        <v>0</v>
      </c>
      <c r="F8092" s="2" t="s">
        <v>0</v>
      </c>
      <c r="L8092" s="2" t="s">
        <v>0</v>
      </c>
    </row>
    <row r="8093" spans="1:12" x14ac:dyDescent="0.4">
      <c r="A8093" s="1"/>
      <c r="B8093" s="5"/>
      <c r="C8093" s="2" t="s">
        <v>0</v>
      </c>
      <c r="F8093" s="2" t="s">
        <v>0</v>
      </c>
      <c r="L8093" s="2" t="s">
        <v>0</v>
      </c>
    </row>
    <row r="8094" spans="1:12" x14ac:dyDescent="0.4">
      <c r="A8094" s="1"/>
      <c r="B8094" s="5"/>
      <c r="C8094" s="2" t="s">
        <v>0</v>
      </c>
      <c r="F8094" s="2" t="s">
        <v>0</v>
      </c>
      <c r="L8094" s="2" t="s">
        <v>0</v>
      </c>
    </row>
    <row r="8095" spans="1:12" x14ac:dyDescent="0.4">
      <c r="A8095" s="1"/>
      <c r="B8095" s="5"/>
      <c r="C8095" s="2" t="s">
        <v>0</v>
      </c>
      <c r="F8095" s="2" t="s">
        <v>0</v>
      </c>
      <c r="L8095" s="2" t="s">
        <v>0</v>
      </c>
    </row>
    <row r="8096" spans="1:12" x14ac:dyDescent="0.4">
      <c r="A8096" s="1"/>
      <c r="B8096" s="5"/>
      <c r="C8096" s="2" t="s">
        <v>0</v>
      </c>
      <c r="F8096" s="2" t="s">
        <v>0</v>
      </c>
      <c r="L8096" s="2" t="s">
        <v>0</v>
      </c>
    </row>
    <row r="8097" spans="1:12" x14ac:dyDescent="0.4">
      <c r="A8097" s="1"/>
      <c r="B8097" s="5"/>
      <c r="C8097" s="2" t="s">
        <v>0</v>
      </c>
      <c r="F8097" s="2" t="s">
        <v>0</v>
      </c>
      <c r="L8097" s="2" t="s">
        <v>0</v>
      </c>
    </row>
    <row r="8098" spans="1:12" x14ac:dyDescent="0.4">
      <c r="A8098" s="1"/>
      <c r="B8098" s="5"/>
      <c r="C8098" s="2" t="s">
        <v>0</v>
      </c>
      <c r="F8098" s="2" t="s">
        <v>0</v>
      </c>
      <c r="L8098" s="2" t="s">
        <v>0</v>
      </c>
    </row>
    <row r="8099" spans="1:12" x14ac:dyDescent="0.4">
      <c r="A8099" s="1"/>
      <c r="B8099" s="5"/>
      <c r="C8099" s="2" t="s">
        <v>0</v>
      </c>
      <c r="F8099" s="2" t="s">
        <v>0</v>
      </c>
      <c r="L8099" s="2" t="s">
        <v>0</v>
      </c>
    </row>
    <row r="8100" spans="1:12" x14ac:dyDescent="0.4">
      <c r="A8100" s="1"/>
      <c r="B8100" s="5"/>
      <c r="C8100" s="2" t="s">
        <v>0</v>
      </c>
      <c r="F8100" s="2" t="s">
        <v>0</v>
      </c>
      <c r="L8100" s="2" t="s">
        <v>0</v>
      </c>
    </row>
    <row r="8101" spans="1:12" x14ac:dyDescent="0.4">
      <c r="A8101" s="1"/>
      <c r="B8101" s="5"/>
      <c r="C8101" s="2" t="s">
        <v>0</v>
      </c>
      <c r="F8101" s="2" t="s">
        <v>0</v>
      </c>
      <c r="L8101" s="2" t="s">
        <v>0</v>
      </c>
    </row>
    <row r="8102" spans="1:12" x14ac:dyDescent="0.4">
      <c r="A8102" s="1"/>
      <c r="B8102" s="5"/>
      <c r="C8102" s="2" t="s">
        <v>0</v>
      </c>
      <c r="F8102" s="2" t="s">
        <v>0</v>
      </c>
      <c r="L8102" s="2" t="s">
        <v>0</v>
      </c>
    </row>
    <row r="8103" spans="1:12" x14ac:dyDescent="0.4">
      <c r="A8103" s="1"/>
      <c r="B8103" s="5"/>
      <c r="C8103" s="2" t="s">
        <v>0</v>
      </c>
      <c r="F8103" s="2" t="s">
        <v>0</v>
      </c>
      <c r="L8103" s="2" t="s">
        <v>0</v>
      </c>
    </row>
    <row r="8104" spans="1:12" x14ac:dyDescent="0.4">
      <c r="A8104" s="1"/>
      <c r="B8104" s="5"/>
      <c r="C8104" s="2" t="s">
        <v>0</v>
      </c>
      <c r="F8104" s="2" t="s">
        <v>0</v>
      </c>
      <c r="L8104" s="2" t="s">
        <v>0</v>
      </c>
    </row>
    <row r="8105" spans="1:12" x14ac:dyDescent="0.4">
      <c r="A8105" s="1"/>
      <c r="B8105" s="5"/>
      <c r="C8105" s="2" t="s">
        <v>0</v>
      </c>
      <c r="F8105" s="2" t="s">
        <v>0</v>
      </c>
      <c r="L8105" s="2" t="s">
        <v>0</v>
      </c>
    </row>
    <row r="8106" spans="1:12" x14ac:dyDescent="0.4">
      <c r="A8106" s="1"/>
      <c r="B8106" s="5"/>
      <c r="C8106" s="2" t="s">
        <v>0</v>
      </c>
      <c r="F8106" s="2" t="s">
        <v>0</v>
      </c>
      <c r="L8106" s="2" t="s">
        <v>0</v>
      </c>
    </row>
    <row r="8107" spans="1:12" x14ac:dyDescent="0.4">
      <c r="A8107" s="1"/>
      <c r="B8107" s="5"/>
      <c r="C8107" s="2" t="s">
        <v>0</v>
      </c>
      <c r="F8107" s="2" t="s">
        <v>0</v>
      </c>
      <c r="L8107" s="2" t="s">
        <v>0</v>
      </c>
    </row>
    <row r="8108" spans="1:12" x14ac:dyDescent="0.4">
      <c r="A8108" s="1"/>
      <c r="B8108" s="5"/>
      <c r="C8108" s="2" t="s">
        <v>0</v>
      </c>
      <c r="F8108" s="2" t="s">
        <v>0</v>
      </c>
      <c r="L8108" s="2" t="s">
        <v>0</v>
      </c>
    </row>
    <row r="8109" spans="1:12" x14ac:dyDescent="0.4">
      <c r="A8109" s="1"/>
      <c r="B8109" s="5"/>
      <c r="C8109" s="2" t="s">
        <v>0</v>
      </c>
      <c r="F8109" s="2" t="s">
        <v>0</v>
      </c>
      <c r="L8109" s="2" t="s">
        <v>0</v>
      </c>
    </row>
    <row r="8110" spans="1:12" x14ac:dyDescent="0.4">
      <c r="A8110" s="1"/>
      <c r="B8110" s="5"/>
      <c r="C8110" s="2" t="s">
        <v>0</v>
      </c>
      <c r="F8110" s="2" t="s">
        <v>0</v>
      </c>
      <c r="L8110" s="2" t="s">
        <v>0</v>
      </c>
    </row>
    <row r="8111" spans="1:12" x14ac:dyDescent="0.4">
      <c r="A8111" s="1"/>
      <c r="B8111" s="5"/>
      <c r="C8111" s="2" t="s">
        <v>0</v>
      </c>
      <c r="F8111" s="2" t="s">
        <v>0</v>
      </c>
      <c r="L8111" s="2" t="s">
        <v>0</v>
      </c>
    </row>
    <row r="8112" spans="1:12" x14ac:dyDescent="0.4">
      <c r="A8112" s="1"/>
      <c r="B8112" s="5"/>
      <c r="C8112" s="2" t="s">
        <v>0</v>
      </c>
      <c r="F8112" s="2" t="s">
        <v>0</v>
      </c>
      <c r="L8112" s="2" t="s">
        <v>0</v>
      </c>
    </row>
    <row r="8113" spans="1:12" x14ac:dyDescent="0.4">
      <c r="A8113" s="1"/>
      <c r="B8113" s="5"/>
      <c r="C8113" s="2" t="s">
        <v>0</v>
      </c>
      <c r="F8113" s="2" t="s">
        <v>0</v>
      </c>
      <c r="L8113" s="2" t="s">
        <v>0</v>
      </c>
    </row>
    <row r="8114" spans="1:12" x14ac:dyDescent="0.4">
      <c r="A8114" s="1"/>
      <c r="B8114" s="5"/>
      <c r="C8114" s="2" t="s">
        <v>0</v>
      </c>
      <c r="F8114" s="2" t="s">
        <v>0</v>
      </c>
      <c r="L8114" s="2" t="s">
        <v>0</v>
      </c>
    </row>
    <row r="8115" spans="1:12" x14ac:dyDescent="0.4">
      <c r="A8115" s="1"/>
      <c r="B8115" s="5"/>
      <c r="C8115" s="2" t="s">
        <v>0</v>
      </c>
      <c r="F8115" s="2" t="s">
        <v>0</v>
      </c>
      <c r="L8115" s="2" t="s">
        <v>0</v>
      </c>
    </row>
    <row r="8116" spans="1:12" x14ac:dyDescent="0.4">
      <c r="A8116" s="1"/>
      <c r="B8116" s="5"/>
      <c r="C8116" s="2" t="s">
        <v>0</v>
      </c>
      <c r="F8116" s="2" t="s">
        <v>0</v>
      </c>
      <c r="L8116" s="2" t="s">
        <v>0</v>
      </c>
    </row>
    <row r="8117" spans="1:12" x14ac:dyDescent="0.4">
      <c r="A8117" s="1"/>
      <c r="B8117" s="5"/>
      <c r="C8117" s="2" t="s">
        <v>0</v>
      </c>
      <c r="F8117" s="2" t="s">
        <v>0</v>
      </c>
      <c r="L8117" s="2" t="s">
        <v>0</v>
      </c>
    </row>
    <row r="8118" spans="1:12" x14ac:dyDescent="0.4">
      <c r="A8118" s="1"/>
      <c r="B8118" s="5"/>
      <c r="C8118" s="2" t="s">
        <v>0</v>
      </c>
      <c r="F8118" s="2" t="s">
        <v>0</v>
      </c>
      <c r="L8118" s="2" t="s">
        <v>0</v>
      </c>
    </row>
    <row r="8119" spans="1:12" x14ac:dyDescent="0.4">
      <c r="A8119" s="1"/>
      <c r="B8119" s="5"/>
      <c r="C8119" s="2" t="s">
        <v>0</v>
      </c>
      <c r="F8119" s="2" t="s">
        <v>0</v>
      </c>
      <c r="L8119" s="2" t="s">
        <v>0</v>
      </c>
    </row>
    <row r="8120" spans="1:12" x14ac:dyDescent="0.4">
      <c r="A8120" s="1"/>
      <c r="B8120" s="5"/>
      <c r="C8120" s="2" t="s">
        <v>0</v>
      </c>
      <c r="F8120" s="2" t="s">
        <v>0</v>
      </c>
      <c r="L8120" s="2" t="s">
        <v>0</v>
      </c>
    </row>
    <row r="8121" spans="1:12" x14ac:dyDescent="0.4">
      <c r="A8121" s="1"/>
      <c r="B8121" s="5"/>
      <c r="C8121" s="2" t="s">
        <v>0</v>
      </c>
      <c r="F8121" s="2" t="s">
        <v>0</v>
      </c>
      <c r="L8121" s="2" t="s">
        <v>0</v>
      </c>
    </row>
    <row r="8122" spans="1:12" x14ac:dyDescent="0.4">
      <c r="A8122" s="1"/>
      <c r="B8122" s="5"/>
      <c r="C8122" s="2" t="s">
        <v>0</v>
      </c>
      <c r="F8122" s="2" t="s">
        <v>0</v>
      </c>
      <c r="L8122" s="2" t="s">
        <v>0</v>
      </c>
    </row>
    <row r="8123" spans="1:12" x14ac:dyDescent="0.4">
      <c r="A8123" s="1"/>
      <c r="B8123" s="5"/>
      <c r="C8123" s="2" t="s">
        <v>0</v>
      </c>
      <c r="F8123" s="2" t="s">
        <v>0</v>
      </c>
      <c r="L8123" s="2" t="s">
        <v>0</v>
      </c>
    </row>
    <row r="8124" spans="1:12" x14ac:dyDescent="0.4">
      <c r="A8124" s="1"/>
      <c r="B8124" s="5"/>
      <c r="C8124" s="2" t="s">
        <v>0</v>
      </c>
      <c r="F8124" s="2" t="s">
        <v>0</v>
      </c>
      <c r="L8124" s="2" t="s">
        <v>0</v>
      </c>
    </row>
    <row r="8125" spans="1:12" x14ac:dyDescent="0.4">
      <c r="A8125" s="1"/>
      <c r="B8125" s="5"/>
      <c r="C8125" s="2" t="s">
        <v>0</v>
      </c>
      <c r="F8125" s="2" t="s">
        <v>0</v>
      </c>
      <c r="L8125" s="2" t="s">
        <v>0</v>
      </c>
    </row>
    <row r="8126" spans="1:12" x14ac:dyDescent="0.4">
      <c r="A8126" s="1"/>
      <c r="B8126" s="5"/>
      <c r="C8126" s="2" t="s">
        <v>0</v>
      </c>
      <c r="F8126" s="2" t="s">
        <v>0</v>
      </c>
      <c r="L8126" s="2" t="s">
        <v>0</v>
      </c>
    </row>
    <row r="8127" spans="1:12" x14ac:dyDescent="0.4">
      <c r="A8127" s="1"/>
      <c r="B8127" s="5"/>
      <c r="C8127" s="2" t="s">
        <v>0</v>
      </c>
      <c r="F8127" s="2" t="s">
        <v>0</v>
      </c>
      <c r="L8127" s="2" t="s">
        <v>0</v>
      </c>
    </row>
    <row r="8128" spans="1:12" x14ac:dyDescent="0.4">
      <c r="A8128" s="1"/>
      <c r="B8128" s="5"/>
      <c r="C8128" s="2" t="s">
        <v>0</v>
      </c>
      <c r="F8128" s="2" t="s">
        <v>0</v>
      </c>
      <c r="L8128" s="2" t="s">
        <v>0</v>
      </c>
    </row>
    <row r="8129" spans="1:12" x14ac:dyDescent="0.4">
      <c r="A8129" s="1"/>
      <c r="B8129" s="5"/>
      <c r="C8129" s="2" t="s">
        <v>0</v>
      </c>
      <c r="F8129" s="2" t="s">
        <v>0</v>
      </c>
      <c r="L8129" s="2" t="s">
        <v>0</v>
      </c>
    </row>
    <row r="8130" spans="1:12" x14ac:dyDescent="0.4">
      <c r="A8130" s="1"/>
      <c r="B8130" s="5"/>
      <c r="C8130" s="2" t="s">
        <v>0</v>
      </c>
      <c r="F8130" s="2" t="s">
        <v>0</v>
      </c>
      <c r="L8130" s="2" t="s">
        <v>0</v>
      </c>
    </row>
    <row r="8131" spans="1:12" x14ac:dyDescent="0.4">
      <c r="A8131" s="1"/>
      <c r="B8131" s="5"/>
      <c r="C8131" s="2" t="s">
        <v>0</v>
      </c>
      <c r="F8131" s="2" t="s">
        <v>0</v>
      </c>
      <c r="L8131" s="2" t="s">
        <v>0</v>
      </c>
    </row>
    <row r="8132" spans="1:12" x14ac:dyDescent="0.4">
      <c r="A8132" s="1"/>
      <c r="B8132" s="5"/>
      <c r="C8132" s="2" t="s">
        <v>0</v>
      </c>
      <c r="F8132" s="2" t="s">
        <v>0</v>
      </c>
      <c r="L8132" s="2" t="s">
        <v>0</v>
      </c>
    </row>
    <row r="8133" spans="1:12" x14ac:dyDescent="0.4">
      <c r="A8133" s="1"/>
      <c r="B8133" s="5"/>
      <c r="C8133" s="2" t="s">
        <v>0</v>
      </c>
      <c r="F8133" s="2" t="s">
        <v>0</v>
      </c>
      <c r="L8133" s="2" t="s">
        <v>0</v>
      </c>
    </row>
    <row r="8134" spans="1:12" x14ac:dyDescent="0.4">
      <c r="A8134" s="1"/>
      <c r="B8134" s="5"/>
      <c r="C8134" s="2" t="s">
        <v>0</v>
      </c>
      <c r="F8134" s="2" t="s">
        <v>0</v>
      </c>
      <c r="L8134" s="2" t="s">
        <v>0</v>
      </c>
    </row>
    <row r="8135" spans="1:12" x14ac:dyDescent="0.4">
      <c r="A8135" s="1"/>
      <c r="B8135" s="5"/>
      <c r="C8135" s="2" t="s">
        <v>0</v>
      </c>
      <c r="F8135" s="2" t="s">
        <v>0</v>
      </c>
      <c r="L8135" s="2" t="s">
        <v>0</v>
      </c>
    </row>
    <row r="8136" spans="1:12" x14ac:dyDescent="0.4">
      <c r="A8136" s="1"/>
      <c r="B8136" s="5"/>
      <c r="C8136" s="2" t="s">
        <v>0</v>
      </c>
      <c r="F8136" s="2" t="s">
        <v>0</v>
      </c>
      <c r="L8136" s="2" t="s">
        <v>0</v>
      </c>
    </row>
    <row r="8137" spans="1:12" x14ac:dyDescent="0.4">
      <c r="A8137" s="1"/>
      <c r="B8137" s="5"/>
      <c r="C8137" s="2" t="s">
        <v>0</v>
      </c>
      <c r="F8137" s="2" t="s">
        <v>0</v>
      </c>
      <c r="L8137" s="2" t="s">
        <v>0</v>
      </c>
    </row>
    <row r="8138" spans="1:12" x14ac:dyDescent="0.4">
      <c r="A8138" s="1"/>
      <c r="B8138" s="5"/>
      <c r="C8138" s="2" t="s">
        <v>0</v>
      </c>
      <c r="F8138" s="2" t="s">
        <v>0</v>
      </c>
      <c r="L8138" s="2" t="s">
        <v>0</v>
      </c>
    </row>
    <row r="8139" spans="1:12" x14ac:dyDescent="0.4">
      <c r="A8139" s="1"/>
      <c r="B8139" s="5"/>
      <c r="C8139" s="2" t="s">
        <v>0</v>
      </c>
      <c r="F8139" s="2" t="s">
        <v>0</v>
      </c>
      <c r="L8139" s="2" t="s">
        <v>0</v>
      </c>
    </row>
    <row r="8140" spans="1:12" x14ac:dyDescent="0.4">
      <c r="A8140" s="1"/>
      <c r="B8140" s="5"/>
      <c r="C8140" s="2" t="s">
        <v>0</v>
      </c>
      <c r="F8140" s="2" t="s">
        <v>0</v>
      </c>
      <c r="L8140" s="2" t="s">
        <v>0</v>
      </c>
    </row>
    <row r="8141" spans="1:12" x14ac:dyDescent="0.4">
      <c r="A8141" s="1"/>
      <c r="B8141" s="5"/>
      <c r="C8141" s="2" t="s">
        <v>0</v>
      </c>
      <c r="F8141" s="2" t="s">
        <v>0</v>
      </c>
      <c r="L8141" s="2" t="s">
        <v>0</v>
      </c>
    </row>
    <row r="8142" spans="1:12" x14ac:dyDescent="0.4">
      <c r="A8142" s="1"/>
      <c r="B8142" s="5"/>
      <c r="C8142" s="2" t="s">
        <v>0</v>
      </c>
      <c r="F8142" s="2" t="s">
        <v>0</v>
      </c>
      <c r="L8142" s="2" t="s">
        <v>0</v>
      </c>
    </row>
    <row r="8143" spans="1:12" x14ac:dyDescent="0.4">
      <c r="A8143" s="1"/>
      <c r="B8143" s="5"/>
      <c r="C8143" s="2" t="s">
        <v>0</v>
      </c>
      <c r="F8143" s="2" t="s">
        <v>0</v>
      </c>
      <c r="L8143" s="2" t="s">
        <v>0</v>
      </c>
    </row>
    <row r="8144" spans="1:12" x14ac:dyDescent="0.4">
      <c r="A8144" s="1"/>
      <c r="B8144" s="5"/>
      <c r="C8144" s="2" t="s">
        <v>0</v>
      </c>
      <c r="F8144" s="2" t="s">
        <v>0</v>
      </c>
      <c r="L8144" s="2" t="s">
        <v>0</v>
      </c>
    </row>
    <row r="8145" spans="1:12" x14ac:dyDescent="0.4">
      <c r="A8145" s="1"/>
      <c r="B8145" s="5"/>
      <c r="C8145" s="2" t="s">
        <v>0</v>
      </c>
      <c r="F8145" s="2" t="s">
        <v>0</v>
      </c>
      <c r="L8145" s="2" t="s">
        <v>0</v>
      </c>
    </row>
    <row r="8146" spans="1:12" x14ac:dyDescent="0.4">
      <c r="A8146" s="1"/>
      <c r="B8146" s="5"/>
      <c r="C8146" s="2" t="s">
        <v>0</v>
      </c>
      <c r="F8146" s="2" t="s">
        <v>0</v>
      </c>
      <c r="L8146" s="2" t="s">
        <v>0</v>
      </c>
    </row>
    <row r="8147" spans="1:12" x14ac:dyDescent="0.4">
      <c r="A8147" s="1"/>
      <c r="B8147" s="5"/>
      <c r="C8147" s="2" t="s">
        <v>0</v>
      </c>
      <c r="F8147" s="2" t="s">
        <v>0</v>
      </c>
      <c r="L8147" s="2" t="s">
        <v>0</v>
      </c>
    </row>
    <row r="8148" spans="1:12" x14ac:dyDescent="0.4">
      <c r="A8148" s="1"/>
      <c r="B8148" s="5"/>
      <c r="C8148" s="2" t="s">
        <v>0</v>
      </c>
      <c r="F8148" s="2" t="s">
        <v>0</v>
      </c>
      <c r="L8148" s="2" t="s">
        <v>0</v>
      </c>
    </row>
    <row r="8149" spans="1:12" x14ac:dyDescent="0.4">
      <c r="A8149" s="1"/>
      <c r="B8149" s="5"/>
      <c r="C8149" s="2" t="s">
        <v>0</v>
      </c>
      <c r="F8149" s="2" t="s">
        <v>0</v>
      </c>
      <c r="L8149" s="2" t="s">
        <v>0</v>
      </c>
    </row>
    <row r="8150" spans="1:12" x14ac:dyDescent="0.4">
      <c r="A8150" s="1"/>
      <c r="B8150" s="5"/>
      <c r="C8150" s="2" t="s">
        <v>0</v>
      </c>
      <c r="F8150" s="2" t="s">
        <v>0</v>
      </c>
      <c r="L8150" s="2" t="s">
        <v>0</v>
      </c>
    </row>
    <row r="8151" spans="1:12" x14ac:dyDescent="0.4">
      <c r="A8151" s="1"/>
      <c r="B8151" s="5"/>
      <c r="C8151" s="2" t="s">
        <v>0</v>
      </c>
      <c r="F8151" s="2" t="s">
        <v>0</v>
      </c>
      <c r="L8151" s="2" t="s">
        <v>0</v>
      </c>
    </row>
    <row r="8152" spans="1:12" x14ac:dyDescent="0.4">
      <c r="A8152" s="1"/>
      <c r="B8152" s="5"/>
      <c r="C8152" s="2" t="s">
        <v>0</v>
      </c>
      <c r="F8152" s="2" t="s">
        <v>0</v>
      </c>
      <c r="L8152" s="2" t="s">
        <v>0</v>
      </c>
    </row>
    <row r="8153" spans="1:12" x14ac:dyDescent="0.4">
      <c r="A8153" s="1"/>
      <c r="B8153" s="5"/>
      <c r="C8153" s="2" t="s">
        <v>0</v>
      </c>
      <c r="F8153" s="2" t="s">
        <v>0</v>
      </c>
      <c r="L8153" s="2" t="s">
        <v>0</v>
      </c>
    </row>
    <row r="8154" spans="1:12" x14ac:dyDescent="0.4">
      <c r="A8154" s="1"/>
      <c r="B8154" s="5"/>
      <c r="C8154" s="2" t="s">
        <v>0</v>
      </c>
      <c r="F8154" s="2" t="s">
        <v>0</v>
      </c>
      <c r="L8154" s="2" t="s">
        <v>0</v>
      </c>
    </row>
    <row r="8155" spans="1:12" x14ac:dyDescent="0.4">
      <c r="A8155" s="1"/>
      <c r="B8155" s="5"/>
      <c r="C8155" s="2" t="s">
        <v>0</v>
      </c>
      <c r="F8155" s="2" t="s">
        <v>0</v>
      </c>
      <c r="L8155" s="2" t="s">
        <v>0</v>
      </c>
    </row>
    <row r="8156" spans="1:12" x14ac:dyDescent="0.4">
      <c r="A8156" s="1"/>
      <c r="B8156" s="5"/>
      <c r="C8156" s="2" t="s">
        <v>0</v>
      </c>
      <c r="F8156" s="2" t="s">
        <v>0</v>
      </c>
      <c r="L8156" s="2" t="s">
        <v>0</v>
      </c>
    </row>
    <row r="8157" spans="1:12" x14ac:dyDescent="0.4">
      <c r="A8157" s="1"/>
      <c r="B8157" s="5"/>
      <c r="C8157" s="2" t="s">
        <v>0</v>
      </c>
      <c r="F8157" s="2" t="s">
        <v>0</v>
      </c>
      <c r="L8157" s="2" t="s">
        <v>0</v>
      </c>
    </row>
    <row r="8158" spans="1:12" x14ac:dyDescent="0.4">
      <c r="A8158" s="1"/>
      <c r="B8158" s="5"/>
      <c r="C8158" s="2" t="s">
        <v>0</v>
      </c>
      <c r="F8158" s="2" t="s">
        <v>0</v>
      </c>
      <c r="L8158" s="2" t="s">
        <v>0</v>
      </c>
    </row>
    <row r="8159" spans="1:12" x14ac:dyDescent="0.4">
      <c r="A8159" s="1"/>
      <c r="B8159" s="5"/>
      <c r="C8159" s="2" t="s">
        <v>0</v>
      </c>
      <c r="F8159" s="2" t="s">
        <v>0</v>
      </c>
      <c r="L8159" s="2" t="s">
        <v>0</v>
      </c>
    </row>
    <row r="8160" spans="1:12" x14ac:dyDescent="0.4">
      <c r="A8160" s="1"/>
      <c r="B8160" s="5"/>
      <c r="C8160" s="2" t="s">
        <v>0</v>
      </c>
      <c r="F8160" s="2" t="s">
        <v>0</v>
      </c>
      <c r="L8160" s="2" t="s">
        <v>0</v>
      </c>
    </row>
    <row r="8161" spans="1:12" x14ac:dyDescent="0.4">
      <c r="A8161" s="1"/>
      <c r="B8161" s="5"/>
      <c r="C8161" s="2" t="s">
        <v>0</v>
      </c>
      <c r="F8161" s="2" t="s">
        <v>0</v>
      </c>
      <c r="L8161" s="2" t="s">
        <v>0</v>
      </c>
    </row>
    <row r="8162" spans="1:12" x14ac:dyDescent="0.4">
      <c r="A8162" s="1"/>
      <c r="B8162" s="5"/>
      <c r="C8162" s="2" t="s">
        <v>0</v>
      </c>
      <c r="F8162" s="2" t="s">
        <v>0</v>
      </c>
      <c r="L8162" s="2" t="s">
        <v>0</v>
      </c>
    </row>
    <row r="8163" spans="1:12" x14ac:dyDescent="0.4">
      <c r="A8163" s="1"/>
      <c r="B8163" s="5"/>
      <c r="C8163" s="2" t="s">
        <v>0</v>
      </c>
      <c r="F8163" s="2" t="s">
        <v>0</v>
      </c>
      <c r="L8163" s="2" t="s">
        <v>0</v>
      </c>
    </row>
    <row r="8164" spans="1:12" x14ac:dyDescent="0.4">
      <c r="A8164" s="1"/>
      <c r="B8164" s="5"/>
      <c r="C8164" s="2" t="s">
        <v>0</v>
      </c>
      <c r="F8164" s="2" t="s">
        <v>0</v>
      </c>
      <c r="L8164" s="2" t="s">
        <v>0</v>
      </c>
    </row>
    <row r="8165" spans="1:12" x14ac:dyDescent="0.4">
      <c r="A8165" s="1"/>
      <c r="B8165" s="5"/>
      <c r="C8165" s="2" t="s">
        <v>0</v>
      </c>
      <c r="F8165" s="2" t="s">
        <v>0</v>
      </c>
      <c r="L8165" s="2" t="s">
        <v>0</v>
      </c>
    </row>
    <row r="8166" spans="1:12" x14ac:dyDescent="0.4">
      <c r="A8166" s="1"/>
      <c r="B8166" s="5"/>
      <c r="C8166" s="2" t="s">
        <v>0</v>
      </c>
      <c r="F8166" s="2" t="s">
        <v>0</v>
      </c>
      <c r="L8166" s="2" t="s">
        <v>0</v>
      </c>
    </row>
    <row r="8167" spans="1:12" x14ac:dyDescent="0.4">
      <c r="A8167" s="1"/>
      <c r="B8167" s="5"/>
      <c r="C8167" s="2" t="s">
        <v>0</v>
      </c>
      <c r="F8167" s="2" t="s">
        <v>0</v>
      </c>
      <c r="L8167" s="2" t="s">
        <v>0</v>
      </c>
    </row>
    <row r="8168" spans="1:12" x14ac:dyDescent="0.4">
      <c r="A8168" s="1"/>
      <c r="B8168" s="5"/>
      <c r="C8168" s="2" t="s">
        <v>0</v>
      </c>
      <c r="F8168" s="2" t="s">
        <v>0</v>
      </c>
      <c r="L8168" s="2" t="s">
        <v>0</v>
      </c>
    </row>
    <row r="8169" spans="1:12" x14ac:dyDescent="0.4">
      <c r="A8169" s="1"/>
      <c r="B8169" s="5"/>
      <c r="C8169" s="2" t="s">
        <v>0</v>
      </c>
      <c r="F8169" s="2" t="s">
        <v>0</v>
      </c>
      <c r="L8169" s="2" t="s">
        <v>0</v>
      </c>
    </row>
    <row r="8170" spans="1:12" x14ac:dyDescent="0.4">
      <c r="A8170" s="1"/>
      <c r="B8170" s="5"/>
      <c r="C8170" s="2" t="s">
        <v>0</v>
      </c>
      <c r="F8170" s="2" t="s">
        <v>0</v>
      </c>
      <c r="L8170" s="2" t="s">
        <v>0</v>
      </c>
    </row>
    <row r="8171" spans="1:12" x14ac:dyDescent="0.4">
      <c r="A8171" s="1"/>
      <c r="B8171" s="5"/>
      <c r="C8171" s="2" t="s">
        <v>0</v>
      </c>
      <c r="F8171" s="2" t="s">
        <v>0</v>
      </c>
      <c r="L8171" s="2" t="s">
        <v>0</v>
      </c>
    </row>
    <row r="8172" spans="1:12" x14ac:dyDescent="0.4">
      <c r="A8172" s="1"/>
      <c r="B8172" s="5"/>
      <c r="C8172" s="2" t="s">
        <v>0</v>
      </c>
      <c r="F8172" s="2" t="s">
        <v>0</v>
      </c>
      <c r="L8172" s="2" t="s">
        <v>0</v>
      </c>
    </row>
    <row r="8173" spans="1:12" x14ac:dyDescent="0.4">
      <c r="A8173" s="1"/>
      <c r="B8173" s="5"/>
      <c r="C8173" s="2" t="s">
        <v>0</v>
      </c>
      <c r="F8173" s="2" t="s">
        <v>0</v>
      </c>
      <c r="L8173" s="2" t="s">
        <v>0</v>
      </c>
    </row>
    <row r="8174" spans="1:12" x14ac:dyDescent="0.4">
      <c r="A8174" s="1"/>
      <c r="B8174" s="5"/>
      <c r="C8174" s="2" t="s">
        <v>0</v>
      </c>
      <c r="F8174" s="2" t="s">
        <v>0</v>
      </c>
      <c r="L8174" s="2" t="s">
        <v>0</v>
      </c>
    </row>
    <row r="8175" spans="1:12" x14ac:dyDescent="0.4">
      <c r="A8175" s="1"/>
      <c r="B8175" s="5"/>
      <c r="C8175" s="2" t="s">
        <v>0</v>
      </c>
      <c r="F8175" s="2" t="s">
        <v>0</v>
      </c>
      <c r="L8175" s="2" t="s">
        <v>0</v>
      </c>
    </row>
    <row r="8176" spans="1:12" x14ac:dyDescent="0.4">
      <c r="A8176" s="1"/>
      <c r="B8176" s="5"/>
      <c r="C8176" s="2" t="s">
        <v>0</v>
      </c>
      <c r="F8176" s="2" t="s">
        <v>0</v>
      </c>
      <c r="L8176" s="2" t="s">
        <v>0</v>
      </c>
    </row>
    <row r="8177" spans="1:12" x14ac:dyDescent="0.4">
      <c r="A8177" s="1"/>
      <c r="B8177" s="5"/>
      <c r="C8177" s="2" t="s">
        <v>0</v>
      </c>
      <c r="F8177" s="2" t="s">
        <v>0</v>
      </c>
      <c r="L8177" s="2" t="s">
        <v>0</v>
      </c>
    </row>
    <row r="8178" spans="1:12" x14ac:dyDescent="0.4">
      <c r="A8178" s="1"/>
      <c r="B8178" s="5"/>
      <c r="C8178" s="2" t="s">
        <v>0</v>
      </c>
      <c r="F8178" s="2" t="s">
        <v>0</v>
      </c>
      <c r="L8178" s="2" t="s">
        <v>0</v>
      </c>
    </row>
    <row r="8179" spans="1:12" x14ac:dyDescent="0.4">
      <c r="A8179" s="1"/>
      <c r="B8179" s="5"/>
      <c r="C8179" s="2" t="s">
        <v>0</v>
      </c>
      <c r="F8179" s="2" t="s">
        <v>0</v>
      </c>
      <c r="L8179" s="2" t="s">
        <v>0</v>
      </c>
    </row>
    <row r="8180" spans="1:12" x14ac:dyDescent="0.4">
      <c r="A8180" s="1"/>
      <c r="B8180" s="5"/>
      <c r="C8180" s="2" t="s">
        <v>0</v>
      </c>
      <c r="F8180" s="2" t="s">
        <v>0</v>
      </c>
      <c r="L8180" s="2" t="s">
        <v>0</v>
      </c>
    </row>
    <row r="8181" spans="1:12" x14ac:dyDescent="0.4">
      <c r="A8181" s="1"/>
      <c r="B8181" s="5"/>
      <c r="C8181" s="2" t="s">
        <v>0</v>
      </c>
      <c r="F8181" s="2" t="s">
        <v>0</v>
      </c>
      <c r="L8181" s="2" t="s">
        <v>0</v>
      </c>
    </row>
    <row r="8182" spans="1:12" x14ac:dyDescent="0.4">
      <c r="A8182" s="1"/>
      <c r="B8182" s="5"/>
      <c r="C8182" s="2" t="s">
        <v>0</v>
      </c>
      <c r="F8182" s="2" t="s">
        <v>0</v>
      </c>
      <c r="L8182" s="2" t="s">
        <v>0</v>
      </c>
    </row>
    <row r="8183" spans="1:12" x14ac:dyDescent="0.4">
      <c r="A8183" s="1"/>
      <c r="B8183" s="5"/>
      <c r="C8183" s="2" t="s">
        <v>0</v>
      </c>
      <c r="F8183" s="2" t="s">
        <v>0</v>
      </c>
      <c r="L8183" s="2" t="s">
        <v>0</v>
      </c>
    </row>
    <row r="8184" spans="1:12" x14ac:dyDescent="0.4">
      <c r="A8184" s="1"/>
      <c r="B8184" s="5"/>
      <c r="C8184" s="2" t="s">
        <v>0</v>
      </c>
      <c r="F8184" s="2" t="s">
        <v>0</v>
      </c>
      <c r="L8184" s="2" t="s">
        <v>0</v>
      </c>
    </row>
    <row r="8185" spans="1:12" x14ac:dyDescent="0.4">
      <c r="A8185" s="1"/>
      <c r="B8185" s="5"/>
      <c r="C8185" s="2" t="s">
        <v>0</v>
      </c>
      <c r="F8185" s="2" t="s">
        <v>0</v>
      </c>
      <c r="L8185" s="2" t="s">
        <v>0</v>
      </c>
    </row>
    <row r="8186" spans="1:12" x14ac:dyDescent="0.4">
      <c r="A8186" s="1"/>
      <c r="B8186" s="5"/>
      <c r="C8186" s="2" t="s">
        <v>0</v>
      </c>
      <c r="F8186" s="2" t="s">
        <v>0</v>
      </c>
      <c r="L8186" s="2" t="s">
        <v>0</v>
      </c>
    </row>
    <row r="8187" spans="1:12" x14ac:dyDescent="0.4">
      <c r="A8187" s="1"/>
      <c r="B8187" s="5"/>
      <c r="C8187" s="2" t="s">
        <v>0</v>
      </c>
      <c r="F8187" s="2" t="s">
        <v>0</v>
      </c>
      <c r="L8187" s="2" t="s">
        <v>0</v>
      </c>
    </row>
    <row r="8188" spans="1:12" x14ac:dyDescent="0.4">
      <c r="A8188" s="1"/>
      <c r="B8188" s="5"/>
      <c r="C8188" s="2" t="s">
        <v>0</v>
      </c>
      <c r="F8188" s="2" t="s">
        <v>0</v>
      </c>
      <c r="L8188" s="2" t="s">
        <v>0</v>
      </c>
    </row>
    <row r="8189" spans="1:12" x14ac:dyDescent="0.4">
      <c r="A8189" s="1"/>
      <c r="B8189" s="5"/>
      <c r="C8189" s="2" t="s">
        <v>0</v>
      </c>
      <c r="F8189" s="2" t="s">
        <v>0</v>
      </c>
      <c r="L8189" s="2" t="s">
        <v>0</v>
      </c>
    </row>
    <row r="8190" spans="1:12" x14ac:dyDescent="0.4">
      <c r="A8190" s="1"/>
      <c r="B8190" s="5"/>
      <c r="C8190" s="2" t="s">
        <v>0</v>
      </c>
      <c r="F8190" s="2" t="s">
        <v>0</v>
      </c>
      <c r="L8190" s="2" t="s">
        <v>0</v>
      </c>
    </row>
    <row r="8191" spans="1:12" x14ac:dyDescent="0.4">
      <c r="A8191" s="1"/>
      <c r="B8191" s="5"/>
      <c r="C8191" s="2" t="s">
        <v>0</v>
      </c>
      <c r="F8191" s="2" t="s">
        <v>0</v>
      </c>
      <c r="L8191" s="2" t="s">
        <v>0</v>
      </c>
    </row>
    <row r="8192" spans="1:12" x14ac:dyDescent="0.4">
      <c r="A8192" s="1"/>
      <c r="B8192" s="5"/>
      <c r="C8192" s="2" t="s">
        <v>0</v>
      </c>
      <c r="F8192" s="2" t="s">
        <v>0</v>
      </c>
      <c r="L8192" s="2" t="s">
        <v>0</v>
      </c>
    </row>
    <row r="8193" spans="1:12" x14ac:dyDescent="0.4">
      <c r="A8193" s="1"/>
      <c r="B8193" s="5"/>
      <c r="C8193" s="2" t="s">
        <v>0</v>
      </c>
      <c r="F8193" s="2" t="s">
        <v>0</v>
      </c>
      <c r="L8193" s="2" t="s">
        <v>0</v>
      </c>
    </row>
    <row r="8194" spans="1:12" x14ac:dyDescent="0.4">
      <c r="A8194" s="1"/>
      <c r="B8194" s="5"/>
      <c r="C8194" s="2" t="s">
        <v>0</v>
      </c>
      <c r="F8194" s="2" t="s">
        <v>0</v>
      </c>
      <c r="L8194" s="2" t="s">
        <v>0</v>
      </c>
    </row>
    <row r="8195" spans="1:12" x14ac:dyDescent="0.4">
      <c r="A8195" s="1"/>
      <c r="B8195" s="5"/>
      <c r="C8195" s="2" t="s">
        <v>0</v>
      </c>
      <c r="F8195" s="2" t="s">
        <v>0</v>
      </c>
      <c r="L8195" s="2" t="s">
        <v>0</v>
      </c>
    </row>
    <row r="8196" spans="1:12" x14ac:dyDescent="0.4">
      <c r="A8196" s="1"/>
      <c r="B8196" s="5"/>
      <c r="C8196" s="2" t="s">
        <v>0</v>
      </c>
      <c r="F8196" s="2" t="s">
        <v>0</v>
      </c>
      <c r="L8196" s="2" t="s">
        <v>0</v>
      </c>
    </row>
    <row r="8197" spans="1:12" x14ac:dyDescent="0.4">
      <c r="A8197" s="1"/>
      <c r="B8197" s="5"/>
      <c r="C8197" s="2" t="s">
        <v>0</v>
      </c>
      <c r="F8197" s="2" t="s">
        <v>0</v>
      </c>
      <c r="L8197" s="2" t="s">
        <v>0</v>
      </c>
    </row>
    <row r="8198" spans="1:12" x14ac:dyDescent="0.4">
      <c r="A8198" s="1"/>
      <c r="B8198" s="5"/>
      <c r="C8198" s="2" t="s">
        <v>0</v>
      </c>
      <c r="F8198" s="2" t="s">
        <v>0</v>
      </c>
      <c r="L8198" s="2" t="s">
        <v>0</v>
      </c>
    </row>
    <row r="8199" spans="1:12" x14ac:dyDescent="0.4">
      <c r="A8199" s="1"/>
      <c r="B8199" s="5"/>
      <c r="C8199" s="2" t="s">
        <v>0</v>
      </c>
      <c r="F8199" s="2" t="s">
        <v>0</v>
      </c>
      <c r="L8199" s="2" t="s">
        <v>0</v>
      </c>
    </row>
    <row r="8200" spans="1:12" x14ac:dyDescent="0.4">
      <c r="A8200" s="1"/>
      <c r="B8200" s="5"/>
      <c r="C8200" s="2" t="s">
        <v>0</v>
      </c>
      <c r="F8200" s="2" t="s">
        <v>0</v>
      </c>
      <c r="L8200" s="2" t="s">
        <v>0</v>
      </c>
    </row>
    <row r="8201" spans="1:12" x14ac:dyDescent="0.4">
      <c r="A8201" s="1"/>
      <c r="B8201" s="5"/>
      <c r="C8201" s="2" t="s">
        <v>0</v>
      </c>
      <c r="F8201" s="2" t="s">
        <v>0</v>
      </c>
      <c r="L8201" s="2" t="s">
        <v>0</v>
      </c>
    </row>
    <row r="8202" spans="1:12" x14ac:dyDescent="0.4">
      <c r="A8202" s="1"/>
      <c r="B8202" s="5"/>
      <c r="C8202" s="2" t="s">
        <v>0</v>
      </c>
      <c r="F8202" s="2" t="s">
        <v>0</v>
      </c>
      <c r="L8202" s="2" t="s">
        <v>0</v>
      </c>
    </row>
    <row r="8203" spans="1:12" x14ac:dyDescent="0.4">
      <c r="A8203" s="1"/>
      <c r="B8203" s="5"/>
      <c r="C8203" s="2" t="s">
        <v>0</v>
      </c>
      <c r="F8203" s="2" t="s">
        <v>0</v>
      </c>
      <c r="L8203" s="2" t="s">
        <v>0</v>
      </c>
    </row>
    <row r="8204" spans="1:12" x14ac:dyDescent="0.4">
      <c r="A8204" s="1"/>
      <c r="B8204" s="5"/>
      <c r="C8204" s="2" t="s">
        <v>0</v>
      </c>
      <c r="F8204" s="2" t="s">
        <v>0</v>
      </c>
      <c r="L8204" s="2" t="s">
        <v>0</v>
      </c>
    </row>
    <row r="8205" spans="1:12" x14ac:dyDescent="0.4">
      <c r="A8205" s="1"/>
      <c r="B8205" s="5"/>
      <c r="C8205" s="2" t="s">
        <v>0</v>
      </c>
      <c r="F8205" s="2" t="s">
        <v>0</v>
      </c>
      <c r="L8205" s="2" t="s">
        <v>0</v>
      </c>
    </row>
    <row r="8206" spans="1:12" x14ac:dyDescent="0.4">
      <c r="A8206" s="1"/>
      <c r="B8206" s="5"/>
      <c r="C8206" s="2" t="s">
        <v>0</v>
      </c>
      <c r="F8206" s="2" t="s">
        <v>0</v>
      </c>
      <c r="L8206" s="2" t="s">
        <v>0</v>
      </c>
    </row>
    <row r="8207" spans="1:12" x14ac:dyDescent="0.4">
      <c r="A8207" s="1"/>
      <c r="B8207" s="5"/>
      <c r="C8207" s="2" t="s">
        <v>0</v>
      </c>
      <c r="F8207" s="2" t="s">
        <v>0</v>
      </c>
      <c r="L8207" s="2" t="s">
        <v>0</v>
      </c>
    </row>
    <row r="8208" spans="1:12" x14ac:dyDescent="0.4">
      <c r="A8208" s="1"/>
      <c r="B8208" s="5"/>
      <c r="C8208" s="2" t="s">
        <v>0</v>
      </c>
      <c r="F8208" s="2" t="s">
        <v>0</v>
      </c>
      <c r="L8208" s="2" t="s">
        <v>0</v>
      </c>
    </row>
    <row r="8209" spans="1:12" x14ac:dyDescent="0.4">
      <c r="A8209" s="1"/>
      <c r="B8209" s="5"/>
      <c r="C8209" s="2" t="s">
        <v>0</v>
      </c>
      <c r="F8209" s="2" t="s">
        <v>0</v>
      </c>
      <c r="L8209" s="2" t="s">
        <v>0</v>
      </c>
    </row>
    <row r="8210" spans="1:12" x14ac:dyDescent="0.4">
      <c r="A8210" s="1"/>
      <c r="B8210" s="5"/>
      <c r="C8210" s="2" t="s">
        <v>0</v>
      </c>
      <c r="F8210" s="2" t="s">
        <v>0</v>
      </c>
      <c r="L8210" s="2" t="s">
        <v>0</v>
      </c>
    </row>
    <row r="8211" spans="1:12" x14ac:dyDescent="0.4">
      <c r="A8211" s="1"/>
      <c r="B8211" s="5"/>
      <c r="C8211" s="2" t="s">
        <v>0</v>
      </c>
      <c r="F8211" s="2" t="s">
        <v>0</v>
      </c>
      <c r="L8211" s="2" t="s">
        <v>0</v>
      </c>
    </row>
    <row r="8212" spans="1:12" x14ac:dyDescent="0.4">
      <c r="A8212" s="1"/>
      <c r="B8212" s="5"/>
      <c r="C8212" s="2" t="s">
        <v>0</v>
      </c>
      <c r="F8212" s="2" t="s">
        <v>0</v>
      </c>
      <c r="L8212" s="2" t="s">
        <v>0</v>
      </c>
    </row>
    <row r="8213" spans="1:12" x14ac:dyDescent="0.4">
      <c r="A8213" s="1"/>
      <c r="B8213" s="5"/>
      <c r="C8213" s="2" t="s">
        <v>0</v>
      </c>
      <c r="F8213" s="2" t="s">
        <v>0</v>
      </c>
      <c r="L8213" s="2" t="s">
        <v>0</v>
      </c>
    </row>
    <row r="8214" spans="1:12" x14ac:dyDescent="0.4">
      <c r="A8214" s="1"/>
      <c r="B8214" s="5"/>
      <c r="C8214" s="2" t="s">
        <v>0</v>
      </c>
      <c r="F8214" s="2" t="s">
        <v>0</v>
      </c>
      <c r="L8214" s="2" t="s">
        <v>0</v>
      </c>
    </row>
    <row r="8215" spans="1:12" x14ac:dyDescent="0.4">
      <c r="A8215" s="1"/>
      <c r="B8215" s="5"/>
      <c r="C8215" s="2" t="s">
        <v>0</v>
      </c>
      <c r="F8215" s="2" t="s">
        <v>0</v>
      </c>
      <c r="L8215" s="2" t="s">
        <v>0</v>
      </c>
    </row>
    <row r="8216" spans="1:12" x14ac:dyDescent="0.4">
      <c r="A8216" s="1"/>
      <c r="B8216" s="5"/>
      <c r="C8216" s="2" t="s">
        <v>0</v>
      </c>
      <c r="F8216" s="2" t="s">
        <v>0</v>
      </c>
      <c r="L8216" s="2" t="s">
        <v>0</v>
      </c>
    </row>
    <row r="8217" spans="1:12" x14ac:dyDescent="0.4">
      <c r="A8217" s="1"/>
      <c r="B8217" s="5"/>
      <c r="C8217" s="2" t="s">
        <v>0</v>
      </c>
      <c r="F8217" s="2" t="s">
        <v>0</v>
      </c>
      <c r="L8217" s="2" t="s">
        <v>0</v>
      </c>
    </row>
    <row r="8218" spans="1:12" x14ac:dyDescent="0.4">
      <c r="A8218" s="1"/>
      <c r="B8218" s="5"/>
      <c r="C8218" s="2" t="s">
        <v>0</v>
      </c>
      <c r="F8218" s="2" t="s">
        <v>0</v>
      </c>
      <c r="L8218" s="2" t="s">
        <v>0</v>
      </c>
    </row>
    <row r="8219" spans="1:12" x14ac:dyDescent="0.4">
      <c r="A8219" s="1"/>
      <c r="B8219" s="5"/>
      <c r="C8219" s="2" t="s">
        <v>0</v>
      </c>
      <c r="F8219" s="2" t="s">
        <v>0</v>
      </c>
      <c r="L8219" s="2" t="s">
        <v>0</v>
      </c>
    </row>
    <row r="8220" spans="1:12" x14ac:dyDescent="0.4">
      <c r="A8220" s="1"/>
      <c r="B8220" s="5"/>
      <c r="C8220" s="2" t="s">
        <v>0</v>
      </c>
      <c r="F8220" s="2" t="s">
        <v>0</v>
      </c>
      <c r="L8220" s="2" t="s">
        <v>0</v>
      </c>
    </row>
    <row r="8221" spans="1:12" x14ac:dyDescent="0.4">
      <c r="A8221" s="1"/>
      <c r="B8221" s="5"/>
      <c r="C8221" s="2" t="s">
        <v>0</v>
      </c>
      <c r="F8221" s="2" t="s">
        <v>0</v>
      </c>
      <c r="L8221" s="2" t="s">
        <v>0</v>
      </c>
    </row>
    <row r="8222" spans="1:12" x14ac:dyDescent="0.4">
      <c r="A8222" s="1"/>
      <c r="B8222" s="5"/>
      <c r="C8222" s="2" t="s">
        <v>0</v>
      </c>
      <c r="F8222" s="2" t="s">
        <v>0</v>
      </c>
      <c r="L8222" s="2" t="s">
        <v>0</v>
      </c>
    </row>
    <row r="8223" spans="1:12" x14ac:dyDescent="0.4">
      <c r="A8223" s="1"/>
      <c r="B8223" s="5"/>
      <c r="C8223" s="2" t="s">
        <v>0</v>
      </c>
      <c r="F8223" s="2" t="s">
        <v>0</v>
      </c>
      <c r="L8223" s="2" t="s">
        <v>0</v>
      </c>
    </row>
    <row r="8224" spans="1:12" x14ac:dyDescent="0.4">
      <c r="A8224" s="1"/>
      <c r="B8224" s="5"/>
      <c r="C8224" s="2" t="s">
        <v>0</v>
      </c>
      <c r="F8224" s="2" t="s">
        <v>0</v>
      </c>
      <c r="L8224" s="2" t="s">
        <v>0</v>
      </c>
    </row>
    <row r="8225" spans="1:12" x14ac:dyDescent="0.4">
      <c r="A8225" s="1"/>
      <c r="B8225" s="5"/>
      <c r="C8225" s="2" t="s">
        <v>0</v>
      </c>
      <c r="F8225" s="2" t="s">
        <v>0</v>
      </c>
      <c r="L8225" s="2" t="s">
        <v>0</v>
      </c>
    </row>
    <row r="8226" spans="1:12" x14ac:dyDescent="0.4">
      <c r="A8226" s="1"/>
      <c r="B8226" s="5"/>
      <c r="C8226" s="2" t="s">
        <v>0</v>
      </c>
      <c r="F8226" s="2" t="s">
        <v>0</v>
      </c>
      <c r="L8226" s="2" t="s">
        <v>0</v>
      </c>
    </row>
    <row r="8227" spans="1:12" x14ac:dyDescent="0.4">
      <c r="A8227" s="1"/>
      <c r="B8227" s="5"/>
      <c r="C8227" s="2" t="s">
        <v>0</v>
      </c>
      <c r="F8227" s="2" t="s">
        <v>0</v>
      </c>
      <c r="L8227" s="2" t="s">
        <v>0</v>
      </c>
    </row>
    <row r="8228" spans="1:12" x14ac:dyDescent="0.4">
      <c r="A8228" s="1"/>
      <c r="B8228" s="5"/>
      <c r="C8228" s="2" t="s">
        <v>0</v>
      </c>
      <c r="F8228" s="2" t="s">
        <v>0</v>
      </c>
      <c r="L8228" s="2" t="s">
        <v>0</v>
      </c>
    </row>
    <row r="8229" spans="1:12" x14ac:dyDescent="0.4">
      <c r="A8229" s="1"/>
      <c r="B8229" s="5"/>
      <c r="C8229" s="2" t="s">
        <v>0</v>
      </c>
      <c r="F8229" s="2" t="s">
        <v>0</v>
      </c>
      <c r="L8229" s="2" t="s">
        <v>0</v>
      </c>
    </row>
    <row r="8230" spans="1:12" x14ac:dyDescent="0.4">
      <c r="A8230" s="1"/>
      <c r="B8230" s="5"/>
      <c r="C8230" s="2" t="s">
        <v>0</v>
      </c>
      <c r="F8230" s="2" t="s">
        <v>0</v>
      </c>
      <c r="L8230" s="2" t="s">
        <v>0</v>
      </c>
    </row>
    <row r="8231" spans="1:12" x14ac:dyDescent="0.4">
      <c r="A8231" s="1"/>
      <c r="B8231" s="5"/>
      <c r="C8231" s="2" t="s">
        <v>0</v>
      </c>
      <c r="F8231" s="2" t="s">
        <v>0</v>
      </c>
      <c r="L8231" s="2" t="s">
        <v>0</v>
      </c>
    </row>
    <row r="8232" spans="1:12" x14ac:dyDescent="0.4">
      <c r="A8232" s="1"/>
      <c r="B8232" s="5"/>
      <c r="C8232" s="2" t="s">
        <v>0</v>
      </c>
      <c r="F8232" s="2" t="s">
        <v>0</v>
      </c>
      <c r="L8232" s="2" t="s">
        <v>0</v>
      </c>
    </row>
    <row r="8233" spans="1:12" x14ac:dyDescent="0.4">
      <c r="A8233" s="1"/>
      <c r="B8233" s="5"/>
      <c r="C8233" s="2" t="s">
        <v>0</v>
      </c>
      <c r="F8233" s="2" t="s">
        <v>0</v>
      </c>
      <c r="L8233" s="2" t="s">
        <v>0</v>
      </c>
    </row>
    <row r="8234" spans="1:12" x14ac:dyDescent="0.4">
      <c r="A8234" s="1"/>
      <c r="B8234" s="5"/>
      <c r="C8234" s="2" t="s">
        <v>0</v>
      </c>
      <c r="F8234" s="2" t="s">
        <v>0</v>
      </c>
      <c r="L8234" s="2" t="s">
        <v>0</v>
      </c>
    </row>
    <row r="8235" spans="1:12" x14ac:dyDescent="0.4">
      <c r="A8235" s="1"/>
      <c r="B8235" s="5"/>
      <c r="C8235" s="2" t="s">
        <v>0</v>
      </c>
      <c r="F8235" s="2" t="s">
        <v>0</v>
      </c>
      <c r="L8235" s="2" t="s">
        <v>0</v>
      </c>
    </row>
    <row r="8236" spans="1:12" x14ac:dyDescent="0.4">
      <c r="A8236" s="1"/>
      <c r="B8236" s="5"/>
      <c r="C8236" s="2" t="s">
        <v>0</v>
      </c>
      <c r="F8236" s="2" t="s">
        <v>0</v>
      </c>
      <c r="L8236" s="2" t="s">
        <v>0</v>
      </c>
    </row>
    <row r="8237" spans="1:12" x14ac:dyDescent="0.4">
      <c r="A8237" s="1"/>
      <c r="B8237" s="5"/>
      <c r="C8237" s="2" t="s">
        <v>0</v>
      </c>
      <c r="F8237" s="2" t="s">
        <v>0</v>
      </c>
      <c r="L8237" s="2" t="s">
        <v>0</v>
      </c>
    </row>
    <row r="8238" spans="1:12" x14ac:dyDescent="0.4">
      <c r="A8238" s="1"/>
      <c r="B8238" s="5"/>
      <c r="C8238" s="2" t="s">
        <v>0</v>
      </c>
      <c r="F8238" s="2" t="s">
        <v>0</v>
      </c>
      <c r="L8238" s="2" t="s">
        <v>0</v>
      </c>
    </row>
    <row r="8239" spans="1:12" x14ac:dyDescent="0.4">
      <c r="A8239" s="1"/>
      <c r="B8239" s="5"/>
      <c r="C8239" s="2" t="s">
        <v>0</v>
      </c>
      <c r="F8239" s="2" t="s">
        <v>0</v>
      </c>
      <c r="L8239" s="2" t="s">
        <v>0</v>
      </c>
    </row>
    <row r="8240" spans="1:12" x14ac:dyDescent="0.4">
      <c r="A8240" s="1"/>
      <c r="B8240" s="5"/>
      <c r="C8240" s="2" t="s">
        <v>0</v>
      </c>
      <c r="F8240" s="2" t="s">
        <v>0</v>
      </c>
      <c r="L8240" s="2" t="s">
        <v>0</v>
      </c>
    </row>
    <row r="8241" spans="1:12" x14ac:dyDescent="0.4">
      <c r="A8241" s="1"/>
      <c r="B8241" s="5"/>
      <c r="C8241" s="2" t="s">
        <v>0</v>
      </c>
      <c r="F8241" s="2" t="s">
        <v>0</v>
      </c>
      <c r="L8241" s="2" t="s">
        <v>0</v>
      </c>
    </row>
    <row r="8242" spans="1:12" x14ac:dyDescent="0.4">
      <c r="A8242" s="1"/>
      <c r="B8242" s="5"/>
      <c r="C8242" s="2" t="s">
        <v>0</v>
      </c>
      <c r="F8242" s="2" t="s">
        <v>0</v>
      </c>
      <c r="L8242" s="2" t="s">
        <v>0</v>
      </c>
    </row>
    <row r="8243" spans="1:12" x14ac:dyDescent="0.4">
      <c r="A8243" s="1"/>
      <c r="B8243" s="5"/>
      <c r="C8243" s="2" t="s">
        <v>0</v>
      </c>
      <c r="F8243" s="2" t="s">
        <v>0</v>
      </c>
      <c r="L8243" s="2" t="s">
        <v>0</v>
      </c>
    </row>
    <row r="8244" spans="1:12" x14ac:dyDescent="0.4">
      <c r="A8244" s="1"/>
      <c r="B8244" s="5"/>
      <c r="C8244" s="2" t="s">
        <v>0</v>
      </c>
      <c r="F8244" s="2" t="s">
        <v>0</v>
      </c>
      <c r="L8244" s="2" t="s">
        <v>0</v>
      </c>
    </row>
    <row r="8245" spans="1:12" x14ac:dyDescent="0.4">
      <c r="A8245" s="1"/>
      <c r="B8245" s="5"/>
      <c r="C8245" s="2" t="s">
        <v>0</v>
      </c>
      <c r="F8245" s="2" t="s">
        <v>0</v>
      </c>
      <c r="L8245" s="2" t="s">
        <v>0</v>
      </c>
    </row>
    <row r="8246" spans="1:12" x14ac:dyDescent="0.4">
      <c r="A8246" s="1"/>
      <c r="B8246" s="5"/>
      <c r="C8246" s="2" t="s">
        <v>0</v>
      </c>
      <c r="F8246" s="2" t="s">
        <v>0</v>
      </c>
      <c r="L8246" s="2" t="s">
        <v>0</v>
      </c>
    </row>
    <row r="8247" spans="1:12" x14ac:dyDescent="0.4">
      <c r="A8247" s="1"/>
      <c r="B8247" s="5"/>
      <c r="C8247" s="2" t="s">
        <v>0</v>
      </c>
      <c r="F8247" s="2" t="s">
        <v>0</v>
      </c>
      <c r="L8247" s="2" t="s">
        <v>0</v>
      </c>
    </row>
    <row r="8248" spans="1:12" x14ac:dyDescent="0.4">
      <c r="A8248" s="1"/>
      <c r="B8248" s="5"/>
      <c r="C8248" s="2" t="s">
        <v>0</v>
      </c>
      <c r="F8248" s="2" t="s">
        <v>0</v>
      </c>
      <c r="L8248" s="2" t="s">
        <v>0</v>
      </c>
    </row>
    <row r="8249" spans="1:12" x14ac:dyDescent="0.4">
      <c r="A8249" s="1"/>
      <c r="B8249" s="5"/>
      <c r="C8249" s="2" t="s">
        <v>0</v>
      </c>
      <c r="F8249" s="2" t="s">
        <v>0</v>
      </c>
      <c r="L8249" s="2" t="s">
        <v>0</v>
      </c>
    </row>
    <row r="8250" spans="1:12" x14ac:dyDescent="0.4">
      <c r="A8250" s="1"/>
      <c r="B8250" s="5"/>
      <c r="C8250" s="2" t="s">
        <v>0</v>
      </c>
      <c r="F8250" s="2" t="s">
        <v>0</v>
      </c>
      <c r="L8250" s="2" t="s">
        <v>0</v>
      </c>
    </row>
    <row r="8251" spans="1:12" x14ac:dyDescent="0.4">
      <c r="A8251" s="1"/>
      <c r="B8251" s="5"/>
      <c r="C8251" s="2" t="s">
        <v>0</v>
      </c>
      <c r="F8251" s="2" t="s">
        <v>0</v>
      </c>
      <c r="L8251" s="2" t="s">
        <v>0</v>
      </c>
    </row>
    <row r="8252" spans="1:12" x14ac:dyDescent="0.4">
      <c r="A8252" s="1"/>
      <c r="B8252" s="5"/>
      <c r="C8252" s="2" t="s">
        <v>0</v>
      </c>
      <c r="F8252" s="2" t="s">
        <v>0</v>
      </c>
      <c r="L8252" s="2" t="s">
        <v>0</v>
      </c>
    </row>
    <row r="8253" spans="1:12" x14ac:dyDescent="0.4">
      <c r="A8253" s="1"/>
      <c r="B8253" s="5"/>
      <c r="C8253" s="2" t="s">
        <v>0</v>
      </c>
      <c r="F8253" s="2" t="s">
        <v>0</v>
      </c>
      <c r="L8253" s="2" t="s">
        <v>0</v>
      </c>
    </row>
    <row r="8254" spans="1:12" x14ac:dyDescent="0.4">
      <c r="A8254" s="1"/>
      <c r="B8254" s="5"/>
      <c r="C8254" s="2" t="s">
        <v>0</v>
      </c>
      <c r="F8254" s="2" t="s">
        <v>0</v>
      </c>
      <c r="L8254" s="2" t="s">
        <v>0</v>
      </c>
    </row>
    <row r="8255" spans="1:12" x14ac:dyDescent="0.4">
      <c r="A8255" s="1"/>
      <c r="B8255" s="5"/>
      <c r="C8255" s="2" t="s">
        <v>0</v>
      </c>
      <c r="F8255" s="2" t="s">
        <v>0</v>
      </c>
      <c r="L8255" s="2" t="s">
        <v>0</v>
      </c>
    </row>
    <row r="8256" spans="1:12" x14ac:dyDescent="0.4">
      <c r="A8256" s="1"/>
      <c r="B8256" s="5"/>
      <c r="C8256" s="2" t="s">
        <v>0</v>
      </c>
      <c r="F8256" s="2" t="s">
        <v>0</v>
      </c>
      <c r="L8256" s="2" t="s">
        <v>0</v>
      </c>
    </row>
    <row r="8257" spans="1:12" x14ac:dyDescent="0.4">
      <c r="A8257" s="1"/>
      <c r="B8257" s="5"/>
      <c r="C8257" s="2" t="s">
        <v>0</v>
      </c>
      <c r="F8257" s="2" t="s">
        <v>0</v>
      </c>
      <c r="L8257" s="2" t="s">
        <v>0</v>
      </c>
    </row>
    <row r="8258" spans="1:12" x14ac:dyDescent="0.4">
      <c r="A8258" s="1"/>
      <c r="B8258" s="5"/>
      <c r="C8258" s="2" t="s">
        <v>0</v>
      </c>
      <c r="F8258" s="2" t="s">
        <v>0</v>
      </c>
      <c r="L8258" s="2" t="s">
        <v>0</v>
      </c>
    </row>
    <row r="8259" spans="1:12" x14ac:dyDescent="0.4">
      <c r="A8259" s="1"/>
      <c r="B8259" s="5"/>
      <c r="C8259" s="2" t="s">
        <v>0</v>
      </c>
      <c r="F8259" s="2" t="s">
        <v>0</v>
      </c>
      <c r="L8259" s="2" t="s">
        <v>0</v>
      </c>
    </row>
    <row r="8260" spans="1:12" x14ac:dyDescent="0.4">
      <c r="A8260" s="1"/>
      <c r="B8260" s="5"/>
      <c r="C8260" s="2" t="s">
        <v>0</v>
      </c>
      <c r="F8260" s="2" t="s">
        <v>0</v>
      </c>
      <c r="L8260" s="2" t="s">
        <v>0</v>
      </c>
    </row>
    <row r="8261" spans="1:12" x14ac:dyDescent="0.4">
      <c r="A8261" s="1"/>
      <c r="B8261" s="5"/>
      <c r="C8261" s="2" t="s">
        <v>0</v>
      </c>
      <c r="F8261" s="2" t="s">
        <v>0</v>
      </c>
      <c r="L8261" s="2" t="s">
        <v>0</v>
      </c>
    </row>
    <row r="8262" spans="1:12" x14ac:dyDescent="0.4">
      <c r="A8262" s="1"/>
      <c r="B8262" s="5"/>
      <c r="C8262" s="2" t="s">
        <v>0</v>
      </c>
      <c r="F8262" s="2" t="s">
        <v>0</v>
      </c>
      <c r="L8262" s="2" t="s">
        <v>0</v>
      </c>
    </row>
    <row r="8263" spans="1:12" x14ac:dyDescent="0.4">
      <c r="A8263" s="1"/>
      <c r="B8263" s="5"/>
      <c r="C8263" s="2" t="s">
        <v>0</v>
      </c>
      <c r="F8263" s="2" t="s">
        <v>0</v>
      </c>
      <c r="L8263" s="2" t="s">
        <v>0</v>
      </c>
    </row>
    <row r="8264" spans="1:12" x14ac:dyDescent="0.4">
      <c r="A8264" s="1"/>
      <c r="B8264" s="5"/>
      <c r="C8264" s="2" t="s">
        <v>0</v>
      </c>
      <c r="F8264" s="2" t="s">
        <v>0</v>
      </c>
      <c r="L8264" s="2" t="s">
        <v>0</v>
      </c>
    </row>
    <row r="8265" spans="1:12" x14ac:dyDescent="0.4">
      <c r="A8265" s="1"/>
      <c r="B8265" s="5"/>
      <c r="C8265" s="2" t="s">
        <v>0</v>
      </c>
      <c r="F8265" s="2" t="s">
        <v>0</v>
      </c>
      <c r="L8265" s="2" t="s">
        <v>0</v>
      </c>
    </row>
    <row r="8266" spans="1:12" x14ac:dyDescent="0.4">
      <c r="A8266" s="1"/>
      <c r="B8266" s="5"/>
      <c r="C8266" s="2" t="s">
        <v>0</v>
      </c>
      <c r="F8266" s="2" t="s">
        <v>0</v>
      </c>
      <c r="L8266" s="2" t="s">
        <v>0</v>
      </c>
    </row>
    <row r="8267" spans="1:12" x14ac:dyDescent="0.4">
      <c r="A8267" s="1"/>
      <c r="B8267" s="5"/>
      <c r="C8267" s="2" t="s">
        <v>0</v>
      </c>
      <c r="F8267" s="2" t="s">
        <v>0</v>
      </c>
      <c r="L8267" s="2" t="s">
        <v>0</v>
      </c>
    </row>
    <row r="8268" spans="1:12" x14ac:dyDescent="0.4">
      <c r="A8268" s="1"/>
      <c r="B8268" s="5"/>
      <c r="C8268" s="2" t="s">
        <v>0</v>
      </c>
      <c r="F8268" s="2" t="s">
        <v>0</v>
      </c>
      <c r="L8268" s="2" t="s">
        <v>0</v>
      </c>
    </row>
    <row r="8269" spans="1:12" x14ac:dyDescent="0.4">
      <c r="A8269" s="1"/>
      <c r="B8269" s="5"/>
      <c r="C8269" s="2" t="s">
        <v>0</v>
      </c>
      <c r="F8269" s="2" t="s">
        <v>0</v>
      </c>
      <c r="L8269" s="2" t="s">
        <v>0</v>
      </c>
    </row>
    <row r="8270" spans="1:12" x14ac:dyDescent="0.4">
      <c r="A8270" s="1"/>
      <c r="B8270" s="5"/>
      <c r="C8270" s="2" t="s">
        <v>0</v>
      </c>
      <c r="F8270" s="2" t="s">
        <v>0</v>
      </c>
      <c r="L8270" s="2" t="s">
        <v>0</v>
      </c>
    </row>
    <row r="8271" spans="1:12" x14ac:dyDescent="0.4">
      <c r="A8271" s="1"/>
      <c r="B8271" s="5"/>
      <c r="C8271" s="2" t="s">
        <v>0</v>
      </c>
      <c r="F8271" s="2" t="s">
        <v>0</v>
      </c>
      <c r="L8271" s="2" t="s">
        <v>0</v>
      </c>
    </row>
    <row r="8272" spans="1:12" x14ac:dyDescent="0.4">
      <c r="A8272" s="1"/>
      <c r="B8272" s="5"/>
      <c r="C8272" s="2" t="s">
        <v>0</v>
      </c>
      <c r="F8272" s="2" t="s">
        <v>0</v>
      </c>
      <c r="L8272" s="2" t="s">
        <v>0</v>
      </c>
    </row>
    <row r="8273" spans="1:12" x14ac:dyDescent="0.4">
      <c r="A8273" s="1"/>
      <c r="B8273" s="5"/>
      <c r="C8273" s="2" t="s">
        <v>0</v>
      </c>
      <c r="F8273" s="2" t="s">
        <v>0</v>
      </c>
      <c r="L8273" s="2" t="s">
        <v>0</v>
      </c>
    </row>
    <row r="8274" spans="1:12" x14ac:dyDescent="0.4">
      <c r="A8274" s="1"/>
      <c r="B8274" s="5"/>
      <c r="C8274" s="2" t="s">
        <v>0</v>
      </c>
      <c r="F8274" s="2" t="s">
        <v>0</v>
      </c>
      <c r="L8274" s="2" t="s">
        <v>0</v>
      </c>
    </row>
    <row r="8275" spans="1:12" x14ac:dyDescent="0.4">
      <c r="A8275" s="1"/>
      <c r="B8275" s="5"/>
      <c r="C8275" s="2" t="s">
        <v>0</v>
      </c>
      <c r="F8275" s="2" t="s">
        <v>0</v>
      </c>
      <c r="L8275" s="2" t="s">
        <v>0</v>
      </c>
    </row>
    <row r="8276" spans="1:12" x14ac:dyDescent="0.4">
      <c r="A8276" s="1"/>
      <c r="B8276" s="5"/>
      <c r="C8276" s="2" t="s">
        <v>0</v>
      </c>
      <c r="F8276" s="2" t="s">
        <v>0</v>
      </c>
      <c r="L8276" s="2" t="s">
        <v>0</v>
      </c>
    </row>
    <row r="8277" spans="1:12" x14ac:dyDescent="0.4">
      <c r="A8277" s="1"/>
      <c r="B8277" s="5"/>
      <c r="C8277" s="2" t="s">
        <v>0</v>
      </c>
      <c r="F8277" s="2" t="s">
        <v>0</v>
      </c>
      <c r="L8277" s="2" t="s">
        <v>0</v>
      </c>
    </row>
    <row r="8278" spans="1:12" x14ac:dyDescent="0.4">
      <c r="A8278" s="1"/>
      <c r="B8278" s="5"/>
      <c r="C8278" s="2" t="s">
        <v>0</v>
      </c>
      <c r="F8278" s="2" t="s">
        <v>0</v>
      </c>
      <c r="L8278" s="2" t="s">
        <v>0</v>
      </c>
    </row>
    <row r="8279" spans="1:12" x14ac:dyDescent="0.4">
      <c r="A8279" s="1"/>
      <c r="B8279" s="5"/>
      <c r="C8279" s="2" t="s">
        <v>0</v>
      </c>
      <c r="F8279" s="2" t="s">
        <v>0</v>
      </c>
      <c r="L8279" s="2" t="s">
        <v>0</v>
      </c>
    </row>
    <row r="8280" spans="1:12" x14ac:dyDescent="0.4">
      <c r="A8280" s="1"/>
      <c r="B8280" s="5"/>
      <c r="C8280" s="2" t="s">
        <v>0</v>
      </c>
      <c r="F8280" s="2" t="s">
        <v>0</v>
      </c>
      <c r="L8280" s="2" t="s">
        <v>0</v>
      </c>
    </row>
    <row r="8281" spans="1:12" x14ac:dyDescent="0.4">
      <c r="A8281" s="1"/>
      <c r="B8281" s="5"/>
      <c r="C8281" s="2" t="s">
        <v>0</v>
      </c>
      <c r="F8281" s="2" t="s">
        <v>0</v>
      </c>
      <c r="L8281" s="2" t="s">
        <v>0</v>
      </c>
    </row>
    <row r="8282" spans="1:12" x14ac:dyDescent="0.4">
      <c r="A8282" s="1"/>
      <c r="B8282" s="5"/>
      <c r="C8282" s="2" t="s">
        <v>0</v>
      </c>
      <c r="F8282" s="2" t="s">
        <v>0</v>
      </c>
      <c r="L8282" s="2" t="s">
        <v>0</v>
      </c>
    </row>
    <row r="8283" spans="1:12" x14ac:dyDescent="0.4">
      <c r="A8283" s="1"/>
      <c r="B8283" s="5"/>
      <c r="C8283" s="2" t="s">
        <v>0</v>
      </c>
      <c r="F8283" s="2" t="s">
        <v>0</v>
      </c>
      <c r="L8283" s="2" t="s">
        <v>0</v>
      </c>
    </row>
    <row r="8284" spans="1:12" x14ac:dyDescent="0.4">
      <c r="A8284" s="1"/>
      <c r="B8284" s="5"/>
      <c r="C8284" s="2" t="s">
        <v>0</v>
      </c>
      <c r="F8284" s="2" t="s">
        <v>0</v>
      </c>
      <c r="L8284" s="2" t="s">
        <v>0</v>
      </c>
    </row>
    <row r="8285" spans="1:12" x14ac:dyDescent="0.4">
      <c r="A8285" s="1"/>
      <c r="B8285" s="5"/>
      <c r="C8285" s="2" t="s">
        <v>0</v>
      </c>
      <c r="F8285" s="2" t="s">
        <v>0</v>
      </c>
      <c r="L8285" s="2" t="s">
        <v>0</v>
      </c>
    </row>
    <row r="8286" spans="1:12" x14ac:dyDescent="0.4">
      <c r="A8286" s="1"/>
      <c r="B8286" s="5"/>
      <c r="C8286" s="2" t="s">
        <v>0</v>
      </c>
      <c r="F8286" s="2" t="s">
        <v>0</v>
      </c>
      <c r="L8286" s="2" t="s">
        <v>0</v>
      </c>
    </row>
    <row r="8287" spans="1:12" x14ac:dyDescent="0.4">
      <c r="A8287" s="1"/>
      <c r="B8287" s="5"/>
      <c r="C8287" s="2" t="s">
        <v>0</v>
      </c>
      <c r="F8287" s="2" t="s">
        <v>0</v>
      </c>
      <c r="L8287" s="2" t="s">
        <v>0</v>
      </c>
    </row>
    <row r="8288" spans="1:12" x14ac:dyDescent="0.4">
      <c r="A8288" s="1"/>
      <c r="B8288" s="5"/>
      <c r="C8288" s="2" t="s">
        <v>0</v>
      </c>
      <c r="F8288" s="2" t="s">
        <v>0</v>
      </c>
      <c r="L8288" s="2" t="s">
        <v>0</v>
      </c>
    </row>
    <row r="8289" spans="1:12" x14ac:dyDescent="0.4">
      <c r="A8289" s="1"/>
      <c r="B8289" s="5"/>
      <c r="C8289" s="2" t="s">
        <v>0</v>
      </c>
      <c r="F8289" s="2" t="s">
        <v>0</v>
      </c>
      <c r="L8289" s="2" t="s">
        <v>0</v>
      </c>
    </row>
    <row r="8290" spans="1:12" x14ac:dyDescent="0.4">
      <c r="A8290" s="1"/>
      <c r="B8290" s="5"/>
      <c r="C8290" s="2" t="s">
        <v>0</v>
      </c>
      <c r="F8290" s="2" t="s">
        <v>0</v>
      </c>
      <c r="L8290" s="2" t="s">
        <v>0</v>
      </c>
    </row>
    <row r="8291" spans="1:12" x14ac:dyDescent="0.4">
      <c r="A8291" s="1"/>
      <c r="B8291" s="5"/>
      <c r="C8291" s="2" t="s">
        <v>0</v>
      </c>
      <c r="F8291" s="2" t="s">
        <v>0</v>
      </c>
      <c r="L8291" s="2" t="s">
        <v>0</v>
      </c>
    </row>
    <row r="8292" spans="1:12" x14ac:dyDescent="0.4">
      <c r="A8292" s="1"/>
      <c r="B8292" s="5"/>
      <c r="C8292" s="2" t="s">
        <v>0</v>
      </c>
      <c r="F8292" s="2" t="s">
        <v>0</v>
      </c>
      <c r="L8292" s="2" t="s">
        <v>0</v>
      </c>
    </row>
    <row r="8293" spans="1:12" x14ac:dyDescent="0.4">
      <c r="A8293" s="1"/>
      <c r="B8293" s="5"/>
      <c r="C8293" s="2" t="s">
        <v>0</v>
      </c>
      <c r="F8293" s="2" t="s">
        <v>0</v>
      </c>
      <c r="L8293" s="2" t="s">
        <v>0</v>
      </c>
    </row>
    <row r="8294" spans="1:12" x14ac:dyDescent="0.4">
      <c r="A8294" s="1"/>
      <c r="B8294" s="5"/>
      <c r="C8294" s="2" t="s">
        <v>0</v>
      </c>
      <c r="F8294" s="2" t="s">
        <v>0</v>
      </c>
      <c r="L8294" s="2" t="s">
        <v>0</v>
      </c>
    </row>
    <row r="8295" spans="1:12" x14ac:dyDescent="0.4">
      <c r="A8295" s="1"/>
      <c r="B8295" s="5"/>
      <c r="C8295" s="2" t="s">
        <v>0</v>
      </c>
      <c r="F8295" s="2" t="s">
        <v>0</v>
      </c>
      <c r="L8295" s="2" t="s">
        <v>0</v>
      </c>
    </row>
    <row r="8296" spans="1:12" x14ac:dyDescent="0.4">
      <c r="A8296" s="1"/>
      <c r="B8296" s="5"/>
      <c r="C8296" s="2" t="s">
        <v>0</v>
      </c>
      <c r="F8296" s="2" t="s">
        <v>0</v>
      </c>
      <c r="L8296" s="2" t="s">
        <v>0</v>
      </c>
    </row>
    <row r="8297" spans="1:12" x14ac:dyDescent="0.4">
      <c r="A8297" s="1"/>
      <c r="B8297" s="5"/>
      <c r="C8297" s="2" t="s">
        <v>0</v>
      </c>
      <c r="F8297" s="2" t="s">
        <v>0</v>
      </c>
      <c r="L8297" s="2" t="s">
        <v>0</v>
      </c>
    </row>
    <row r="8298" spans="1:12" x14ac:dyDescent="0.4">
      <c r="A8298" s="1"/>
      <c r="B8298" s="5"/>
      <c r="C8298" s="2" t="s">
        <v>0</v>
      </c>
      <c r="F8298" s="2" t="s">
        <v>0</v>
      </c>
      <c r="L8298" s="2" t="s">
        <v>0</v>
      </c>
    </row>
    <row r="8299" spans="1:12" x14ac:dyDescent="0.4">
      <c r="A8299" s="1"/>
      <c r="B8299" s="5"/>
      <c r="C8299" s="2" t="s">
        <v>0</v>
      </c>
      <c r="F8299" s="2" t="s">
        <v>0</v>
      </c>
      <c r="L8299" s="2" t="s">
        <v>0</v>
      </c>
    </row>
    <row r="8300" spans="1:12" x14ac:dyDescent="0.4">
      <c r="A8300" s="1"/>
      <c r="B8300" s="5"/>
      <c r="C8300" s="2" t="s">
        <v>0</v>
      </c>
      <c r="F8300" s="2" t="s">
        <v>0</v>
      </c>
      <c r="L8300" s="2" t="s">
        <v>0</v>
      </c>
    </row>
    <row r="8301" spans="1:12" x14ac:dyDescent="0.4">
      <c r="A8301" s="1"/>
      <c r="B8301" s="5"/>
      <c r="C8301" s="2" t="s">
        <v>0</v>
      </c>
      <c r="F8301" s="2" t="s">
        <v>0</v>
      </c>
      <c r="L8301" s="2" t="s">
        <v>0</v>
      </c>
    </row>
    <row r="8302" spans="1:12" x14ac:dyDescent="0.4">
      <c r="A8302" s="1"/>
      <c r="B8302" s="5"/>
      <c r="C8302" s="2" t="s">
        <v>0</v>
      </c>
      <c r="F8302" s="2" t="s">
        <v>0</v>
      </c>
      <c r="L8302" s="2" t="s">
        <v>0</v>
      </c>
    </row>
    <row r="8303" spans="1:12" x14ac:dyDescent="0.4">
      <c r="A8303" s="1"/>
      <c r="B8303" s="5"/>
      <c r="C8303" s="2" t="s">
        <v>0</v>
      </c>
      <c r="F8303" s="2" t="s">
        <v>0</v>
      </c>
      <c r="L8303" s="2" t="s">
        <v>0</v>
      </c>
    </row>
    <row r="8304" spans="1:12" x14ac:dyDescent="0.4">
      <c r="A8304" s="1"/>
      <c r="B8304" s="5"/>
      <c r="C8304" s="2" t="s">
        <v>0</v>
      </c>
      <c r="F8304" s="2" t="s">
        <v>0</v>
      </c>
      <c r="L8304" s="2" t="s">
        <v>0</v>
      </c>
    </row>
    <row r="8305" spans="1:12" x14ac:dyDescent="0.4">
      <c r="A8305" s="1"/>
      <c r="B8305" s="5"/>
      <c r="C8305" s="2" t="s">
        <v>0</v>
      </c>
      <c r="F8305" s="2" t="s">
        <v>0</v>
      </c>
      <c r="L8305" s="2" t="s">
        <v>0</v>
      </c>
    </row>
    <row r="8306" spans="1:12" x14ac:dyDescent="0.4">
      <c r="A8306" s="1"/>
      <c r="B8306" s="5"/>
      <c r="C8306" s="2" t="s">
        <v>0</v>
      </c>
      <c r="F8306" s="2" t="s">
        <v>0</v>
      </c>
      <c r="L8306" s="2" t="s">
        <v>0</v>
      </c>
    </row>
    <row r="8307" spans="1:12" x14ac:dyDescent="0.4">
      <c r="A8307" s="1"/>
      <c r="B8307" s="5"/>
      <c r="C8307" s="2" t="s">
        <v>0</v>
      </c>
      <c r="F8307" s="2" t="s">
        <v>0</v>
      </c>
      <c r="L8307" s="2" t="s">
        <v>0</v>
      </c>
    </row>
    <row r="8308" spans="1:12" x14ac:dyDescent="0.4">
      <c r="A8308" s="1"/>
      <c r="B8308" s="5"/>
      <c r="C8308" s="2" t="s">
        <v>0</v>
      </c>
      <c r="F8308" s="2" t="s">
        <v>0</v>
      </c>
      <c r="L8308" s="2" t="s">
        <v>0</v>
      </c>
    </row>
    <row r="8309" spans="1:12" x14ac:dyDescent="0.4">
      <c r="A8309" s="1"/>
      <c r="B8309" s="5"/>
      <c r="C8309" s="2" t="s">
        <v>0</v>
      </c>
      <c r="F8309" s="2" t="s">
        <v>0</v>
      </c>
      <c r="L8309" s="2" t="s">
        <v>0</v>
      </c>
    </row>
    <row r="8310" spans="1:12" x14ac:dyDescent="0.4">
      <c r="A8310" s="1"/>
      <c r="B8310" s="5"/>
      <c r="C8310" s="2" t="s">
        <v>0</v>
      </c>
      <c r="F8310" s="2" t="s">
        <v>0</v>
      </c>
      <c r="L8310" s="2" t="s">
        <v>0</v>
      </c>
    </row>
    <row r="8311" spans="1:12" x14ac:dyDescent="0.4">
      <c r="A8311" s="1"/>
      <c r="B8311" s="5"/>
      <c r="C8311" s="2" t="s">
        <v>0</v>
      </c>
      <c r="F8311" s="2" t="s">
        <v>0</v>
      </c>
      <c r="L8311" s="2" t="s">
        <v>0</v>
      </c>
    </row>
    <row r="8312" spans="1:12" x14ac:dyDescent="0.4">
      <c r="A8312" s="1"/>
      <c r="B8312" s="5"/>
      <c r="C8312" s="2" t="s">
        <v>0</v>
      </c>
      <c r="F8312" s="2" t="s">
        <v>0</v>
      </c>
      <c r="L8312" s="2" t="s">
        <v>0</v>
      </c>
    </row>
    <row r="8313" spans="1:12" x14ac:dyDescent="0.4">
      <c r="A8313" s="1"/>
      <c r="B8313" s="5"/>
      <c r="C8313" s="2" t="s">
        <v>0</v>
      </c>
      <c r="F8313" s="2" t="s">
        <v>0</v>
      </c>
      <c r="L8313" s="2" t="s">
        <v>0</v>
      </c>
    </row>
    <row r="8314" spans="1:12" x14ac:dyDescent="0.4">
      <c r="A8314" s="1"/>
      <c r="B8314" s="5"/>
      <c r="C8314" s="2" t="s">
        <v>0</v>
      </c>
      <c r="F8314" s="2" t="s">
        <v>0</v>
      </c>
      <c r="L8314" s="2" t="s">
        <v>0</v>
      </c>
    </row>
    <row r="8315" spans="1:12" x14ac:dyDescent="0.4">
      <c r="A8315" s="1"/>
      <c r="B8315" s="5"/>
      <c r="C8315" s="2" t="s">
        <v>0</v>
      </c>
      <c r="F8315" s="2" t="s">
        <v>0</v>
      </c>
      <c r="L8315" s="2" t="s">
        <v>0</v>
      </c>
    </row>
    <row r="8316" spans="1:12" x14ac:dyDescent="0.4">
      <c r="A8316" s="1"/>
      <c r="B8316" s="5"/>
      <c r="C8316" s="2" t="s">
        <v>0</v>
      </c>
      <c r="F8316" s="2" t="s">
        <v>0</v>
      </c>
      <c r="L8316" s="2" t="s">
        <v>0</v>
      </c>
    </row>
    <row r="8317" spans="1:12" x14ac:dyDescent="0.4">
      <c r="A8317" s="1"/>
      <c r="B8317" s="5"/>
      <c r="C8317" s="2" t="s">
        <v>0</v>
      </c>
      <c r="F8317" s="2" t="s">
        <v>0</v>
      </c>
      <c r="L8317" s="2" t="s">
        <v>0</v>
      </c>
    </row>
    <row r="8318" spans="1:12" x14ac:dyDescent="0.4">
      <c r="A8318" s="1"/>
      <c r="B8318" s="5"/>
      <c r="C8318" s="2" t="s">
        <v>0</v>
      </c>
      <c r="F8318" s="2" t="s">
        <v>0</v>
      </c>
      <c r="L8318" s="2" t="s">
        <v>0</v>
      </c>
    </row>
    <row r="8319" spans="1:12" x14ac:dyDescent="0.4">
      <c r="A8319" s="1"/>
      <c r="B8319" s="5"/>
      <c r="C8319" s="2" t="s">
        <v>0</v>
      </c>
      <c r="F8319" s="2" t="s">
        <v>0</v>
      </c>
      <c r="L8319" s="2" t="s">
        <v>0</v>
      </c>
    </row>
    <row r="8320" spans="1:12" x14ac:dyDescent="0.4">
      <c r="A8320" s="1"/>
      <c r="B8320" s="5"/>
      <c r="C8320" s="2" t="s">
        <v>0</v>
      </c>
      <c r="F8320" s="2" t="s">
        <v>0</v>
      </c>
      <c r="L8320" s="2" t="s">
        <v>0</v>
      </c>
    </row>
    <row r="8321" spans="1:12" x14ac:dyDescent="0.4">
      <c r="A8321" s="1"/>
      <c r="B8321" s="5"/>
      <c r="C8321" s="2" t="s">
        <v>0</v>
      </c>
      <c r="F8321" s="2" t="s">
        <v>0</v>
      </c>
      <c r="L8321" s="2" t="s">
        <v>0</v>
      </c>
    </row>
    <row r="8322" spans="1:12" x14ac:dyDescent="0.4">
      <c r="A8322" s="1"/>
      <c r="B8322" s="5"/>
      <c r="C8322" s="2" t="s">
        <v>0</v>
      </c>
      <c r="F8322" s="2" t="s">
        <v>0</v>
      </c>
      <c r="L8322" s="2" t="s">
        <v>0</v>
      </c>
    </row>
    <row r="8323" spans="1:12" x14ac:dyDescent="0.4">
      <c r="A8323" s="1"/>
      <c r="B8323" s="5"/>
      <c r="C8323" s="2" t="s">
        <v>0</v>
      </c>
      <c r="F8323" s="2" t="s">
        <v>0</v>
      </c>
      <c r="L8323" s="2" t="s">
        <v>0</v>
      </c>
    </row>
    <row r="8324" spans="1:12" x14ac:dyDescent="0.4">
      <c r="A8324" s="1"/>
      <c r="B8324" s="5"/>
      <c r="C8324" s="2" t="s">
        <v>0</v>
      </c>
      <c r="F8324" s="2" t="s">
        <v>0</v>
      </c>
      <c r="L8324" s="2" t="s">
        <v>0</v>
      </c>
    </row>
    <row r="8325" spans="1:12" x14ac:dyDescent="0.4">
      <c r="A8325" s="1"/>
      <c r="B8325" s="5"/>
      <c r="C8325" s="2" t="s">
        <v>0</v>
      </c>
      <c r="F8325" s="2" t="s">
        <v>0</v>
      </c>
      <c r="L8325" s="2" t="s">
        <v>0</v>
      </c>
    </row>
    <row r="8326" spans="1:12" x14ac:dyDescent="0.4">
      <c r="A8326" s="1"/>
      <c r="B8326" s="5"/>
      <c r="C8326" s="2" t="s">
        <v>0</v>
      </c>
      <c r="F8326" s="2" t="s">
        <v>0</v>
      </c>
      <c r="L8326" s="2" t="s">
        <v>0</v>
      </c>
    </row>
    <row r="8327" spans="1:12" x14ac:dyDescent="0.4">
      <c r="A8327" s="1"/>
      <c r="B8327" s="5"/>
      <c r="C8327" s="2" t="s">
        <v>0</v>
      </c>
      <c r="F8327" s="2" t="s">
        <v>0</v>
      </c>
      <c r="L8327" s="2" t="s">
        <v>0</v>
      </c>
    </row>
    <row r="8328" spans="1:12" x14ac:dyDescent="0.4">
      <c r="A8328" s="1"/>
      <c r="B8328" s="5"/>
      <c r="C8328" s="2" t="s">
        <v>0</v>
      </c>
      <c r="F8328" s="2" t="s">
        <v>0</v>
      </c>
      <c r="L8328" s="2" t="s">
        <v>0</v>
      </c>
    </row>
    <row r="8329" spans="1:12" x14ac:dyDescent="0.4">
      <c r="A8329" s="1"/>
      <c r="B8329" s="5"/>
      <c r="C8329" s="2" t="s">
        <v>0</v>
      </c>
      <c r="F8329" s="2" t="s">
        <v>0</v>
      </c>
      <c r="L8329" s="2" t="s">
        <v>0</v>
      </c>
    </row>
    <row r="8330" spans="1:12" x14ac:dyDescent="0.4">
      <c r="A8330" s="1"/>
      <c r="B8330" s="5"/>
      <c r="C8330" s="2" t="s">
        <v>0</v>
      </c>
      <c r="F8330" s="2" t="s">
        <v>0</v>
      </c>
      <c r="L8330" s="2" t="s">
        <v>0</v>
      </c>
    </row>
    <row r="8331" spans="1:12" x14ac:dyDescent="0.4">
      <c r="A8331" s="1"/>
      <c r="B8331" s="5"/>
      <c r="C8331" s="2" t="s">
        <v>0</v>
      </c>
      <c r="F8331" s="2" t="s">
        <v>0</v>
      </c>
      <c r="L8331" s="2" t="s">
        <v>0</v>
      </c>
    </row>
    <row r="8332" spans="1:12" x14ac:dyDescent="0.4">
      <c r="A8332" s="1"/>
      <c r="B8332" s="5"/>
      <c r="C8332" s="2" t="s">
        <v>0</v>
      </c>
      <c r="F8332" s="2" t="s">
        <v>0</v>
      </c>
      <c r="L8332" s="2" t="s">
        <v>0</v>
      </c>
    </row>
    <row r="8333" spans="1:12" x14ac:dyDescent="0.4">
      <c r="A8333" s="1"/>
      <c r="B8333" s="5"/>
      <c r="C8333" s="2" t="s">
        <v>0</v>
      </c>
      <c r="F8333" s="2" t="s">
        <v>0</v>
      </c>
      <c r="L8333" s="2" t="s">
        <v>0</v>
      </c>
    </row>
    <row r="8334" spans="1:12" x14ac:dyDescent="0.4">
      <c r="A8334" s="1"/>
      <c r="B8334" s="5"/>
      <c r="C8334" s="2" t="s">
        <v>0</v>
      </c>
      <c r="F8334" s="2" t="s">
        <v>0</v>
      </c>
      <c r="L8334" s="2" t="s">
        <v>0</v>
      </c>
    </row>
    <row r="8335" spans="1:12" x14ac:dyDescent="0.4">
      <c r="A8335" s="1"/>
      <c r="B8335" s="5"/>
      <c r="C8335" s="2" t="s">
        <v>0</v>
      </c>
      <c r="F8335" s="2" t="s">
        <v>0</v>
      </c>
      <c r="L8335" s="2" t="s">
        <v>0</v>
      </c>
    </row>
    <row r="8336" spans="1:12" x14ac:dyDescent="0.4">
      <c r="A8336" s="1"/>
      <c r="B8336" s="5"/>
      <c r="C8336" s="2" t="s">
        <v>0</v>
      </c>
      <c r="F8336" s="2" t="s">
        <v>0</v>
      </c>
      <c r="L8336" s="2" t="s">
        <v>0</v>
      </c>
    </row>
    <row r="8337" spans="1:12" x14ac:dyDescent="0.4">
      <c r="A8337" s="1"/>
      <c r="B8337" s="5"/>
      <c r="C8337" s="2" t="s">
        <v>0</v>
      </c>
      <c r="F8337" s="2" t="s">
        <v>0</v>
      </c>
      <c r="L8337" s="2" t="s">
        <v>0</v>
      </c>
    </row>
    <row r="8338" spans="1:12" x14ac:dyDescent="0.4">
      <c r="A8338" s="1"/>
      <c r="B8338" s="5"/>
      <c r="C8338" s="2" t="s">
        <v>0</v>
      </c>
      <c r="F8338" s="2" t="s">
        <v>0</v>
      </c>
      <c r="L8338" s="2" t="s">
        <v>0</v>
      </c>
    </row>
    <row r="8339" spans="1:12" x14ac:dyDescent="0.4">
      <c r="A8339" s="1"/>
      <c r="B8339" s="5"/>
      <c r="C8339" s="2" t="s">
        <v>0</v>
      </c>
      <c r="F8339" s="2" t="s">
        <v>0</v>
      </c>
      <c r="L8339" s="2" t="s">
        <v>0</v>
      </c>
    </row>
    <row r="8340" spans="1:12" x14ac:dyDescent="0.4">
      <c r="A8340" s="1"/>
      <c r="B8340" s="5"/>
      <c r="C8340" s="2" t="s">
        <v>0</v>
      </c>
      <c r="F8340" s="2" t="s">
        <v>0</v>
      </c>
      <c r="L8340" s="2" t="s">
        <v>0</v>
      </c>
    </row>
    <row r="8341" spans="1:12" x14ac:dyDescent="0.4">
      <c r="A8341" s="1"/>
      <c r="B8341" s="5"/>
      <c r="C8341" s="2" t="s">
        <v>0</v>
      </c>
      <c r="F8341" s="2" t="s">
        <v>0</v>
      </c>
      <c r="L8341" s="2" t="s">
        <v>0</v>
      </c>
    </row>
    <row r="8342" spans="1:12" x14ac:dyDescent="0.4">
      <c r="A8342" s="1"/>
      <c r="B8342" s="5"/>
      <c r="C8342" s="2" t="s">
        <v>0</v>
      </c>
      <c r="F8342" s="2" t="s">
        <v>0</v>
      </c>
      <c r="L8342" s="2" t="s">
        <v>0</v>
      </c>
    </row>
    <row r="8343" spans="1:12" x14ac:dyDescent="0.4">
      <c r="A8343" s="1"/>
      <c r="B8343" s="5"/>
      <c r="C8343" s="2" t="s">
        <v>0</v>
      </c>
      <c r="F8343" s="2" t="s">
        <v>0</v>
      </c>
      <c r="L8343" s="2" t="s">
        <v>0</v>
      </c>
    </row>
    <row r="8344" spans="1:12" x14ac:dyDescent="0.4">
      <c r="A8344" s="1"/>
      <c r="B8344" s="5"/>
      <c r="C8344" s="2" t="s">
        <v>0</v>
      </c>
      <c r="F8344" s="2" t="s">
        <v>0</v>
      </c>
      <c r="L8344" s="2" t="s">
        <v>0</v>
      </c>
    </row>
    <row r="8345" spans="1:12" x14ac:dyDescent="0.4">
      <c r="A8345" s="1"/>
      <c r="B8345" s="5"/>
      <c r="C8345" s="2" t="s">
        <v>0</v>
      </c>
      <c r="F8345" s="2" t="s">
        <v>0</v>
      </c>
      <c r="L8345" s="2" t="s">
        <v>0</v>
      </c>
    </row>
    <row r="8346" spans="1:12" x14ac:dyDescent="0.4">
      <c r="A8346" s="1"/>
      <c r="B8346" s="5"/>
      <c r="C8346" s="2" t="s">
        <v>0</v>
      </c>
      <c r="F8346" s="2" t="s">
        <v>0</v>
      </c>
      <c r="L8346" s="2" t="s">
        <v>0</v>
      </c>
    </row>
    <row r="8347" spans="1:12" x14ac:dyDescent="0.4">
      <c r="A8347" s="1"/>
      <c r="B8347" s="5"/>
      <c r="C8347" s="2" t="s">
        <v>0</v>
      </c>
      <c r="F8347" s="2" t="s">
        <v>0</v>
      </c>
      <c r="L8347" s="2" t="s">
        <v>0</v>
      </c>
    </row>
    <row r="8348" spans="1:12" x14ac:dyDescent="0.4">
      <c r="A8348" s="1"/>
      <c r="B8348" s="5"/>
      <c r="C8348" s="2" t="s">
        <v>0</v>
      </c>
      <c r="F8348" s="2" t="s">
        <v>0</v>
      </c>
      <c r="L8348" s="2" t="s">
        <v>0</v>
      </c>
    </row>
    <row r="8349" spans="1:12" x14ac:dyDescent="0.4">
      <c r="A8349" s="1"/>
      <c r="B8349" s="5"/>
      <c r="C8349" s="2" t="s">
        <v>0</v>
      </c>
      <c r="F8349" s="2" t="s">
        <v>0</v>
      </c>
      <c r="L8349" s="2" t="s">
        <v>0</v>
      </c>
    </row>
    <row r="8350" spans="1:12" x14ac:dyDescent="0.4">
      <c r="A8350" s="1"/>
      <c r="B8350" s="5"/>
      <c r="C8350" s="2" t="s">
        <v>0</v>
      </c>
      <c r="F8350" s="2" t="s">
        <v>0</v>
      </c>
      <c r="L8350" s="2" t="s">
        <v>0</v>
      </c>
    </row>
    <row r="8351" spans="1:12" x14ac:dyDescent="0.4">
      <c r="A8351" s="1"/>
      <c r="B8351" s="5"/>
      <c r="C8351" s="2" t="s">
        <v>0</v>
      </c>
      <c r="F8351" s="2" t="s">
        <v>0</v>
      </c>
      <c r="L8351" s="2" t="s">
        <v>0</v>
      </c>
    </row>
    <row r="8352" spans="1:12" x14ac:dyDescent="0.4">
      <c r="A8352" s="1"/>
      <c r="B8352" s="5"/>
      <c r="C8352" s="2" t="s">
        <v>0</v>
      </c>
      <c r="F8352" s="2" t="s">
        <v>0</v>
      </c>
      <c r="L8352" s="2" t="s">
        <v>0</v>
      </c>
    </row>
    <row r="8353" spans="1:12" x14ac:dyDescent="0.4">
      <c r="A8353" s="1"/>
      <c r="B8353" s="5"/>
      <c r="C8353" s="2" t="s">
        <v>0</v>
      </c>
      <c r="F8353" s="2" t="s">
        <v>0</v>
      </c>
      <c r="L8353" s="2" t="s">
        <v>0</v>
      </c>
    </row>
    <row r="8354" spans="1:12" x14ac:dyDescent="0.4">
      <c r="A8354" s="1"/>
      <c r="B8354" s="5"/>
      <c r="C8354" s="2" t="s">
        <v>0</v>
      </c>
      <c r="F8354" s="2" t="s">
        <v>0</v>
      </c>
      <c r="L8354" s="2" t="s">
        <v>0</v>
      </c>
    </row>
    <row r="8355" spans="1:12" x14ac:dyDescent="0.4">
      <c r="A8355" s="1"/>
      <c r="B8355" s="5"/>
      <c r="C8355" s="2" t="s">
        <v>0</v>
      </c>
      <c r="F8355" s="2" t="s">
        <v>0</v>
      </c>
      <c r="L8355" s="2" t="s">
        <v>0</v>
      </c>
    </row>
    <row r="8356" spans="1:12" x14ac:dyDescent="0.4">
      <c r="A8356" s="1"/>
      <c r="B8356" s="5"/>
      <c r="C8356" s="2" t="s">
        <v>0</v>
      </c>
      <c r="F8356" s="2" t="s">
        <v>0</v>
      </c>
      <c r="L8356" s="2" t="s">
        <v>0</v>
      </c>
    </row>
    <row r="8357" spans="1:12" x14ac:dyDescent="0.4">
      <c r="A8357" s="1"/>
      <c r="B8357" s="5"/>
      <c r="C8357" s="2" t="s">
        <v>0</v>
      </c>
      <c r="F8357" s="2" t="s">
        <v>0</v>
      </c>
      <c r="L8357" s="2" t="s">
        <v>0</v>
      </c>
    </row>
    <row r="8358" spans="1:12" x14ac:dyDescent="0.4">
      <c r="A8358" s="1"/>
      <c r="B8358" s="5"/>
      <c r="C8358" s="2" t="s">
        <v>0</v>
      </c>
      <c r="F8358" s="2" t="s">
        <v>0</v>
      </c>
      <c r="L8358" s="2" t="s">
        <v>0</v>
      </c>
    </row>
    <row r="8359" spans="1:12" x14ac:dyDescent="0.4">
      <c r="A8359" s="1"/>
      <c r="B8359" s="5"/>
      <c r="C8359" s="2" t="s">
        <v>0</v>
      </c>
      <c r="F8359" s="2" t="s">
        <v>0</v>
      </c>
      <c r="L8359" s="2" t="s">
        <v>0</v>
      </c>
    </row>
    <row r="8360" spans="1:12" x14ac:dyDescent="0.4">
      <c r="A8360" s="1"/>
      <c r="B8360" s="5"/>
      <c r="C8360" s="2" t="s">
        <v>0</v>
      </c>
      <c r="F8360" s="2" t="s">
        <v>0</v>
      </c>
      <c r="L8360" s="2" t="s">
        <v>0</v>
      </c>
    </row>
    <row r="8361" spans="1:12" x14ac:dyDescent="0.4">
      <c r="A8361" s="1"/>
      <c r="B8361" s="5"/>
      <c r="C8361" s="2" t="s">
        <v>0</v>
      </c>
      <c r="F8361" s="2" t="s">
        <v>0</v>
      </c>
      <c r="L8361" s="2" t="s">
        <v>0</v>
      </c>
    </row>
    <row r="8362" spans="1:12" x14ac:dyDescent="0.4">
      <c r="A8362" s="1"/>
      <c r="B8362" s="5"/>
      <c r="C8362" s="2" t="s">
        <v>0</v>
      </c>
      <c r="F8362" s="2" t="s">
        <v>0</v>
      </c>
      <c r="L8362" s="2" t="s">
        <v>0</v>
      </c>
    </row>
    <row r="8363" spans="1:12" x14ac:dyDescent="0.4">
      <c r="A8363" s="1"/>
      <c r="B8363" s="5"/>
      <c r="C8363" s="2" t="s">
        <v>0</v>
      </c>
      <c r="F8363" s="2" t="s">
        <v>0</v>
      </c>
      <c r="L8363" s="2" t="s">
        <v>0</v>
      </c>
    </row>
    <row r="8364" spans="1:12" x14ac:dyDescent="0.4">
      <c r="A8364" s="1"/>
      <c r="B8364" s="5"/>
      <c r="C8364" s="2" t="s">
        <v>0</v>
      </c>
      <c r="F8364" s="2" t="s">
        <v>0</v>
      </c>
      <c r="L8364" s="2" t="s">
        <v>0</v>
      </c>
    </row>
    <row r="8365" spans="1:12" x14ac:dyDescent="0.4">
      <c r="A8365" s="1"/>
      <c r="B8365" s="5"/>
      <c r="C8365" s="2" t="s">
        <v>0</v>
      </c>
      <c r="F8365" s="2" t="s">
        <v>0</v>
      </c>
      <c r="L8365" s="2" t="s">
        <v>0</v>
      </c>
    </row>
    <row r="8366" spans="1:12" x14ac:dyDescent="0.4">
      <c r="A8366" s="1"/>
      <c r="B8366" s="5"/>
      <c r="C8366" s="2" t="s">
        <v>0</v>
      </c>
      <c r="F8366" s="2" t="s">
        <v>0</v>
      </c>
      <c r="L8366" s="2" t="s">
        <v>0</v>
      </c>
    </row>
    <row r="8367" spans="1:12" x14ac:dyDescent="0.4">
      <c r="A8367" s="1"/>
      <c r="B8367" s="5"/>
      <c r="C8367" s="2" t="s">
        <v>0</v>
      </c>
      <c r="F8367" s="2" t="s">
        <v>0</v>
      </c>
      <c r="L8367" s="2" t="s">
        <v>0</v>
      </c>
    </row>
    <row r="8368" spans="1:12" x14ac:dyDescent="0.4">
      <c r="A8368" s="1"/>
      <c r="B8368" s="5"/>
      <c r="C8368" s="2" t="s">
        <v>0</v>
      </c>
      <c r="F8368" s="2" t="s">
        <v>0</v>
      </c>
      <c r="L8368" s="2" t="s">
        <v>0</v>
      </c>
    </row>
    <row r="8369" spans="1:12" x14ac:dyDescent="0.4">
      <c r="A8369" s="1"/>
      <c r="B8369" s="5"/>
      <c r="C8369" s="2" t="s">
        <v>0</v>
      </c>
      <c r="F8369" s="2" t="s">
        <v>0</v>
      </c>
      <c r="L8369" s="2" t="s">
        <v>0</v>
      </c>
    </row>
    <row r="8370" spans="1:12" x14ac:dyDescent="0.4">
      <c r="A8370" s="1"/>
      <c r="B8370" s="5"/>
      <c r="C8370" s="2" t="s">
        <v>0</v>
      </c>
      <c r="F8370" s="2" t="s">
        <v>0</v>
      </c>
      <c r="L8370" s="2" t="s">
        <v>0</v>
      </c>
    </row>
    <row r="8371" spans="1:12" x14ac:dyDescent="0.4">
      <c r="A8371" s="1"/>
      <c r="B8371" s="5"/>
      <c r="C8371" s="2" t="s">
        <v>0</v>
      </c>
      <c r="F8371" s="2" t="s">
        <v>0</v>
      </c>
      <c r="L8371" s="2" t="s">
        <v>0</v>
      </c>
    </row>
    <row r="8372" spans="1:12" x14ac:dyDescent="0.4">
      <c r="A8372" s="1"/>
      <c r="B8372" s="5"/>
      <c r="C8372" s="2" t="s">
        <v>0</v>
      </c>
      <c r="F8372" s="2" t="s">
        <v>0</v>
      </c>
      <c r="L8372" s="2" t="s">
        <v>0</v>
      </c>
    </row>
    <row r="8373" spans="1:12" x14ac:dyDescent="0.4">
      <c r="A8373" s="1"/>
      <c r="B8373" s="5"/>
      <c r="C8373" s="2" t="s">
        <v>0</v>
      </c>
      <c r="F8373" s="2" t="s">
        <v>0</v>
      </c>
      <c r="L8373" s="2" t="s">
        <v>0</v>
      </c>
    </row>
    <row r="8374" spans="1:12" x14ac:dyDescent="0.4">
      <c r="A8374" s="1"/>
      <c r="B8374" s="5"/>
      <c r="C8374" s="2" t="s">
        <v>0</v>
      </c>
      <c r="F8374" s="2" t="s">
        <v>0</v>
      </c>
      <c r="L8374" s="2" t="s">
        <v>0</v>
      </c>
    </row>
    <row r="8375" spans="1:12" x14ac:dyDescent="0.4">
      <c r="A8375" s="1"/>
      <c r="B8375" s="5"/>
      <c r="C8375" s="2" t="s">
        <v>0</v>
      </c>
      <c r="F8375" s="2" t="s">
        <v>0</v>
      </c>
      <c r="L8375" s="2" t="s">
        <v>0</v>
      </c>
    </row>
    <row r="8376" spans="1:12" x14ac:dyDescent="0.4">
      <c r="A8376" s="1"/>
      <c r="B8376" s="5"/>
      <c r="C8376" s="2" t="s">
        <v>0</v>
      </c>
      <c r="F8376" s="2" t="s">
        <v>0</v>
      </c>
      <c r="L8376" s="2" t="s">
        <v>0</v>
      </c>
    </row>
    <row r="8377" spans="1:12" x14ac:dyDescent="0.4">
      <c r="A8377" s="1"/>
      <c r="B8377" s="5"/>
      <c r="C8377" s="2" t="s">
        <v>0</v>
      </c>
      <c r="F8377" s="2" t="s">
        <v>0</v>
      </c>
      <c r="L8377" s="2" t="s">
        <v>0</v>
      </c>
    </row>
    <row r="8378" spans="1:12" x14ac:dyDescent="0.4">
      <c r="A8378" s="1"/>
      <c r="B8378" s="5"/>
      <c r="C8378" s="2" t="s">
        <v>0</v>
      </c>
      <c r="F8378" s="2" t="s">
        <v>0</v>
      </c>
      <c r="L8378" s="2" t="s">
        <v>0</v>
      </c>
    </row>
    <row r="8379" spans="1:12" x14ac:dyDescent="0.4">
      <c r="A8379" s="1"/>
      <c r="B8379" s="5"/>
      <c r="C8379" s="2" t="s">
        <v>0</v>
      </c>
      <c r="F8379" s="2" t="s">
        <v>0</v>
      </c>
      <c r="L8379" s="2" t="s">
        <v>0</v>
      </c>
    </row>
    <row r="8380" spans="1:12" x14ac:dyDescent="0.4">
      <c r="A8380" s="1"/>
      <c r="B8380" s="5"/>
      <c r="C8380" s="2" t="s">
        <v>0</v>
      </c>
      <c r="F8380" s="2" t="s">
        <v>0</v>
      </c>
      <c r="L8380" s="2" t="s">
        <v>0</v>
      </c>
    </row>
    <row r="8381" spans="1:12" x14ac:dyDescent="0.4">
      <c r="A8381" s="1"/>
      <c r="B8381" s="5"/>
      <c r="C8381" s="2" t="s">
        <v>0</v>
      </c>
      <c r="F8381" s="2" t="s">
        <v>0</v>
      </c>
      <c r="L8381" s="2" t="s">
        <v>0</v>
      </c>
    </row>
    <row r="8382" spans="1:12" x14ac:dyDescent="0.4">
      <c r="A8382" s="1"/>
      <c r="B8382" s="5"/>
      <c r="C8382" s="2" t="s">
        <v>0</v>
      </c>
      <c r="F8382" s="2" t="s">
        <v>0</v>
      </c>
      <c r="L8382" s="2" t="s">
        <v>0</v>
      </c>
    </row>
    <row r="8383" spans="1:12" x14ac:dyDescent="0.4">
      <c r="A8383" s="1"/>
      <c r="B8383" s="5"/>
      <c r="C8383" s="2" t="s">
        <v>0</v>
      </c>
      <c r="F8383" s="2" t="s">
        <v>0</v>
      </c>
      <c r="L8383" s="2" t="s">
        <v>0</v>
      </c>
    </row>
    <row r="8384" spans="1:12" x14ac:dyDescent="0.4">
      <c r="A8384" s="1"/>
      <c r="B8384" s="5"/>
      <c r="C8384" s="2" t="s">
        <v>0</v>
      </c>
      <c r="F8384" s="2" t="s">
        <v>0</v>
      </c>
      <c r="L8384" s="2" t="s">
        <v>0</v>
      </c>
    </row>
    <row r="8385" spans="1:12" x14ac:dyDescent="0.4">
      <c r="A8385" s="1"/>
      <c r="B8385" s="5"/>
      <c r="C8385" s="2" t="s">
        <v>0</v>
      </c>
      <c r="F8385" s="2" t="s">
        <v>0</v>
      </c>
      <c r="L8385" s="2" t="s">
        <v>0</v>
      </c>
    </row>
    <row r="8386" spans="1:12" x14ac:dyDescent="0.4">
      <c r="A8386" s="1"/>
      <c r="B8386" s="5"/>
      <c r="C8386" s="2" t="s">
        <v>0</v>
      </c>
      <c r="F8386" s="2" t="s">
        <v>0</v>
      </c>
      <c r="L8386" s="2" t="s">
        <v>0</v>
      </c>
    </row>
    <row r="8387" spans="1:12" x14ac:dyDescent="0.4">
      <c r="A8387" s="1"/>
      <c r="B8387" s="5"/>
      <c r="C8387" s="2" t="s">
        <v>0</v>
      </c>
      <c r="F8387" s="2" t="s">
        <v>0</v>
      </c>
      <c r="L8387" s="2" t="s">
        <v>0</v>
      </c>
    </row>
    <row r="8388" spans="1:12" x14ac:dyDescent="0.4">
      <c r="A8388" s="1"/>
      <c r="B8388" s="5"/>
      <c r="C8388" s="2" t="s">
        <v>0</v>
      </c>
      <c r="F8388" s="2" t="s">
        <v>0</v>
      </c>
      <c r="L8388" s="2" t="s">
        <v>0</v>
      </c>
    </row>
    <row r="8389" spans="1:12" x14ac:dyDescent="0.4">
      <c r="A8389" s="1"/>
      <c r="B8389" s="5"/>
      <c r="C8389" s="2" t="s">
        <v>0</v>
      </c>
      <c r="F8389" s="2" t="s">
        <v>0</v>
      </c>
      <c r="L8389" s="2" t="s">
        <v>0</v>
      </c>
    </row>
    <row r="8390" spans="1:12" x14ac:dyDescent="0.4">
      <c r="A8390" s="1"/>
      <c r="B8390" s="5"/>
      <c r="C8390" s="2" t="s">
        <v>0</v>
      </c>
      <c r="F8390" s="2" t="s">
        <v>0</v>
      </c>
      <c r="L8390" s="2" t="s">
        <v>0</v>
      </c>
    </row>
    <row r="8391" spans="1:12" x14ac:dyDescent="0.4">
      <c r="A8391" s="1"/>
      <c r="B8391" s="5"/>
      <c r="C8391" s="2" t="s">
        <v>0</v>
      </c>
      <c r="F8391" s="2" t="s">
        <v>0</v>
      </c>
      <c r="L8391" s="2" t="s">
        <v>0</v>
      </c>
    </row>
    <row r="8392" spans="1:12" x14ac:dyDescent="0.4">
      <c r="A8392" s="1"/>
      <c r="B8392" s="5"/>
      <c r="C8392" s="2" t="s">
        <v>0</v>
      </c>
      <c r="F8392" s="2" t="s">
        <v>0</v>
      </c>
      <c r="L8392" s="2" t="s">
        <v>0</v>
      </c>
    </row>
    <row r="8393" spans="1:12" x14ac:dyDescent="0.4">
      <c r="A8393" s="1"/>
      <c r="B8393" s="5"/>
      <c r="C8393" s="2" t="s">
        <v>0</v>
      </c>
      <c r="F8393" s="2" t="s">
        <v>0</v>
      </c>
      <c r="L8393" s="2" t="s">
        <v>0</v>
      </c>
    </row>
    <row r="8394" spans="1:12" x14ac:dyDescent="0.4">
      <c r="A8394" s="1"/>
      <c r="B8394" s="5"/>
      <c r="C8394" s="2" t="s">
        <v>0</v>
      </c>
      <c r="F8394" s="2" t="s">
        <v>0</v>
      </c>
      <c r="L8394" s="2" t="s">
        <v>0</v>
      </c>
    </row>
    <row r="8395" spans="1:12" x14ac:dyDescent="0.4">
      <c r="A8395" s="1"/>
      <c r="B8395" s="5"/>
      <c r="C8395" s="2" t="s">
        <v>0</v>
      </c>
      <c r="F8395" s="2" t="s">
        <v>0</v>
      </c>
      <c r="L8395" s="2" t="s">
        <v>0</v>
      </c>
    </row>
    <row r="8396" spans="1:12" x14ac:dyDescent="0.4">
      <c r="A8396" s="1"/>
      <c r="B8396" s="5"/>
      <c r="C8396" s="2" t="s">
        <v>0</v>
      </c>
      <c r="F8396" s="2" t="s">
        <v>0</v>
      </c>
      <c r="L8396" s="2" t="s">
        <v>0</v>
      </c>
    </row>
    <row r="8397" spans="1:12" x14ac:dyDescent="0.4">
      <c r="A8397" s="1"/>
      <c r="B8397" s="5"/>
      <c r="C8397" s="2" t="s">
        <v>0</v>
      </c>
      <c r="F8397" s="2" t="s">
        <v>0</v>
      </c>
      <c r="L8397" s="2" t="s">
        <v>0</v>
      </c>
    </row>
    <row r="8398" spans="1:12" x14ac:dyDescent="0.4">
      <c r="A8398" s="1"/>
      <c r="B8398" s="5"/>
      <c r="C8398" s="2" t="s">
        <v>0</v>
      </c>
      <c r="F8398" s="2" t="s">
        <v>0</v>
      </c>
      <c r="L8398" s="2" t="s">
        <v>0</v>
      </c>
    </row>
    <row r="8399" spans="1:12" x14ac:dyDescent="0.4">
      <c r="A8399" s="1"/>
      <c r="B8399" s="5"/>
      <c r="C8399" s="2" t="s">
        <v>0</v>
      </c>
      <c r="F8399" s="2" t="s">
        <v>0</v>
      </c>
      <c r="L8399" s="2" t="s">
        <v>0</v>
      </c>
    </row>
    <row r="8400" spans="1:12" x14ac:dyDescent="0.4">
      <c r="A8400" s="1"/>
      <c r="B8400" s="5"/>
      <c r="C8400" s="2" t="s">
        <v>0</v>
      </c>
      <c r="F8400" s="2" t="s">
        <v>0</v>
      </c>
      <c r="L8400" s="2" t="s">
        <v>0</v>
      </c>
    </row>
    <row r="8401" spans="1:12" x14ac:dyDescent="0.4">
      <c r="A8401" s="1"/>
      <c r="B8401" s="5"/>
      <c r="C8401" s="2" t="s">
        <v>0</v>
      </c>
      <c r="F8401" s="2" t="s">
        <v>0</v>
      </c>
      <c r="L8401" s="2" t="s">
        <v>0</v>
      </c>
    </row>
    <row r="8402" spans="1:12" x14ac:dyDescent="0.4">
      <c r="A8402" s="1"/>
      <c r="B8402" s="5"/>
      <c r="C8402" s="2" t="s">
        <v>0</v>
      </c>
      <c r="F8402" s="2" t="s">
        <v>0</v>
      </c>
      <c r="L8402" s="2" t="s">
        <v>0</v>
      </c>
    </row>
    <row r="8403" spans="1:12" x14ac:dyDescent="0.4">
      <c r="A8403" s="1"/>
      <c r="B8403" s="5"/>
      <c r="C8403" s="2" t="s">
        <v>0</v>
      </c>
      <c r="F8403" s="2" t="s">
        <v>0</v>
      </c>
      <c r="L8403" s="2" t="s">
        <v>0</v>
      </c>
    </row>
    <row r="8404" spans="1:12" x14ac:dyDescent="0.4">
      <c r="A8404" s="1"/>
      <c r="B8404" s="5"/>
      <c r="C8404" s="2" t="s">
        <v>0</v>
      </c>
      <c r="F8404" s="2" t="s">
        <v>0</v>
      </c>
      <c r="L8404" s="2" t="s">
        <v>0</v>
      </c>
    </row>
    <row r="8405" spans="1:12" x14ac:dyDescent="0.4">
      <c r="A8405" s="1"/>
      <c r="B8405" s="5"/>
      <c r="C8405" s="2" t="s">
        <v>0</v>
      </c>
      <c r="F8405" s="2" t="s">
        <v>0</v>
      </c>
      <c r="L8405" s="2" t="s">
        <v>0</v>
      </c>
    </row>
    <row r="8406" spans="1:12" x14ac:dyDescent="0.4">
      <c r="A8406" s="1"/>
      <c r="B8406" s="5"/>
      <c r="C8406" s="2" t="s">
        <v>0</v>
      </c>
      <c r="F8406" s="2" t="s">
        <v>0</v>
      </c>
      <c r="L8406" s="2" t="s">
        <v>0</v>
      </c>
    </row>
    <row r="8407" spans="1:12" x14ac:dyDescent="0.4">
      <c r="A8407" s="1"/>
      <c r="B8407" s="5"/>
      <c r="C8407" s="2" t="s">
        <v>0</v>
      </c>
      <c r="F8407" s="2" t="s">
        <v>0</v>
      </c>
      <c r="L8407" s="2" t="s">
        <v>0</v>
      </c>
    </row>
    <row r="8408" spans="1:12" x14ac:dyDescent="0.4">
      <c r="A8408" s="1"/>
      <c r="B8408" s="5"/>
      <c r="C8408" s="2" t="s">
        <v>0</v>
      </c>
      <c r="F8408" s="2" t="s">
        <v>0</v>
      </c>
      <c r="L8408" s="2" t="s">
        <v>0</v>
      </c>
    </row>
    <row r="8409" spans="1:12" x14ac:dyDescent="0.4">
      <c r="A8409" s="1"/>
      <c r="B8409" s="5"/>
      <c r="C8409" s="2" t="s">
        <v>0</v>
      </c>
      <c r="F8409" s="2" t="s">
        <v>0</v>
      </c>
      <c r="L8409" s="2" t="s">
        <v>0</v>
      </c>
    </row>
    <row r="8410" spans="1:12" x14ac:dyDescent="0.4">
      <c r="A8410" s="1"/>
      <c r="B8410" s="5"/>
      <c r="C8410" s="2" t="s">
        <v>0</v>
      </c>
      <c r="F8410" s="2" t="s">
        <v>0</v>
      </c>
      <c r="L8410" s="2" t="s">
        <v>0</v>
      </c>
    </row>
    <row r="8411" spans="1:12" x14ac:dyDescent="0.4">
      <c r="A8411" s="1"/>
      <c r="B8411" s="5"/>
      <c r="C8411" s="2" t="s">
        <v>0</v>
      </c>
      <c r="F8411" s="2" t="s">
        <v>0</v>
      </c>
      <c r="L8411" s="2" t="s">
        <v>0</v>
      </c>
    </row>
    <row r="8412" spans="1:12" x14ac:dyDescent="0.4">
      <c r="A8412" s="1"/>
      <c r="B8412" s="5"/>
      <c r="C8412" s="2" t="s">
        <v>0</v>
      </c>
      <c r="F8412" s="2" t="s">
        <v>0</v>
      </c>
      <c r="L8412" s="2" t="s">
        <v>0</v>
      </c>
    </row>
    <row r="8413" spans="1:12" x14ac:dyDescent="0.4">
      <c r="A8413" s="1"/>
      <c r="B8413" s="5"/>
      <c r="C8413" s="2" t="s">
        <v>0</v>
      </c>
      <c r="F8413" s="2" t="s">
        <v>0</v>
      </c>
      <c r="L8413" s="2" t="s">
        <v>0</v>
      </c>
    </row>
    <row r="8414" spans="1:12" x14ac:dyDescent="0.4">
      <c r="A8414" s="1"/>
      <c r="B8414" s="5"/>
      <c r="C8414" s="2" t="s">
        <v>0</v>
      </c>
      <c r="F8414" s="2" t="s">
        <v>0</v>
      </c>
      <c r="L8414" s="2" t="s">
        <v>0</v>
      </c>
    </row>
    <row r="8415" spans="1:12" x14ac:dyDescent="0.4">
      <c r="A8415" s="1"/>
      <c r="B8415" s="5"/>
      <c r="C8415" s="2" t="s">
        <v>0</v>
      </c>
      <c r="F8415" s="2" t="s">
        <v>0</v>
      </c>
      <c r="L8415" s="2" t="s">
        <v>0</v>
      </c>
    </row>
    <row r="8416" spans="1:12" x14ac:dyDescent="0.4">
      <c r="A8416" s="1"/>
      <c r="B8416" s="5"/>
      <c r="C8416" s="2" t="s">
        <v>0</v>
      </c>
      <c r="F8416" s="2" t="s">
        <v>0</v>
      </c>
      <c r="L8416" s="2" t="s">
        <v>0</v>
      </c>
    </row>
    <row r="8417" spans="1:12" x14ac:dyDescent="0.4">
      <c r="A8417" s="1"/>
      <c r="B8417" s="5"/>
      <c r="C8417" s="2" t="s">
        <v>0</v>
      </c>
      <c r="F8417" s="2" t="s">
        <v>0</v>
      </c>
      <c r="L8417" s="2" t="s">
        <v>0</v>
      </c>
    </row>
    <row r="8418" spans="1:12" x14ac:dyDescent="0.4">
      <c r="A8418" s="1"/>
      <c r="B8418" s="5"/>
      <c r="C8418" s="2" t="s">
        <v>0</v>
      </c>
      <c r="F8418" s="2" t="s">
        <v>0</v>
      </c>
      <c r="L8418" s="2" t="s">
        <v>0</v>
      </c>
    </row>
    <row r="8419" spans="1:12" x14ac:dyDescent="0.4">
      <c r="A8419" s="1"/>
      <c r="B8419" s="5"/>
      <c r="C8419" s="2" t="s">
        <v>0</v>
      </c>
      <c r="F8419" s="2" t="s">
        <v>0</v>
      </c>
      <c r="L8419" s="2" t="s">
        <v>0</v>
      </c>
    </row>
    <row r="8420" spans="1:12" x14ac:dyDescent="0.4">
      <c r="A8420" s="1"/>
      <c r="B8420" s="5"/>
      <c r="C8420" s="2" t="s">
        <v>0</v>
      </c>
      <c r="F8420" s="2" t="s">
        <v>0</v>
      </c>
      <c r="L8420" s="2" t="s">
        <v>0</v>
      </c>
    </row>
    <row r="8421" spans="1:12" x14ac:dyDescent="0.4">
      <c r="A8421" s="1"/>
      <c r="B8421" s="5"/>
      <c r="C8421" s="2" t="s">
        <v>0</v>
      </c>
      <c r="F8421" s="2" t="s">
        <v>0</v>
      </c>
      <c r="L8421" s="2" t="s">
        <v>0</v>
      </c>
    </row>
    <row r="8422" spans="1:12" x14ac:dyDescent="0.4">
      <c r="A8422" s="1"/>
      <c r="B8422" s="5"/>
      <c r="C8422" s="2" t="s">
        <v>0</v>
      </c>
      <c r="F8422" s="2" t="s">
        <v>0</v>
      </c>
      <c r="L8422" s="2" t="s">
        <v>0</v>
      </c>
    </row>
    <row r="8423" spans="1:12" x14ac:dyDescent="0.4">
      <c r="A8423" s="1"/>
      <c r="B8423" s="5"/>
      <c r="C8423" s="2" t="s">
        <v>0</v>
      </c>
      <c r="F8423" s="2" t="s">
        <v>0</v>
      </c>
      <c r="L8423" s="2" t="s">
        <v>0</v>
      </c>
    </row>
    <row r="8424" spans="1:12" x14ac:dyDescent="0.4">
      <c r="A8424" s="1"/>
      <c r="B8424" s="5"/>
      <c r="C8424" s="2" t="s">
        <v>0</v>
      </c>
      <c r="F8424" s="2" t="s">
        <v>0</v>
      </c>
      <c r="L8424" s="2" t="s">
        <v>0</v>
      </c>
    </row>
    <row r="8425" spans="1:12" x14ac:dyDescent="0.4">
      <c r="A8425" s="1"/>
      <c r="B8425" s="5"/>
      <c r="C8425" s="2" t="s">
        <v>0</v>
      </c>
      <c r="F8425" s="2" t="s">
        <v>0</v>
      </c>
      <c r="L8425" s="2" t="s">
        <v>0</v>
      </c>
    </row>
    <row r="8426" spans="1:12" x14ac:dyDescent="0.4">
      <c r="A8426" s="1"/>
      <c r="B8426" s="5"/>
      <c r="C8426" s="2" t="s">
        <v>0</v>
      </c>
      <c r="F8426" s="2" t="s">
        <v>0</v>
      </c>
      <c r="L8426" s="2" t="s">
        <v>0</v>
      </c>
    </row>
    <row r="8427" spans="1:12" x14ac:dyDescent="0.4">
      <c r="A8427" s="1"/>
      <c r="B8427" s="5"/>
      <c r="C8427" s="2" t="s">
        <v>0</v>
      </c>
      <c r="F8427" s="2" t="s">
        <v>0</v>
      </c>
      <c r="L8427" s="2" t="s">
        <v>0</v>
      </c>
    </row>
    <row r="8428" spans="1:12" x14ac:dyDescent="0.4">
      <c r="A8428" s="1"/>
      <c r="B8428" s="5"/>
      <c r="C8428" s="2" t="s">
        <v>0</v>
      </c>
      <c r="F8428" s="2" t="s">
        <v>0</v>
      </c>
      <c r="L8428" s="2" t="s">
        <v>0</v>
      </c>
    </row>
    <row r="8429" spans="1:12" x14ac:dyDescent="0.4">
      <c r="A8429" s="1"/>
      <c r="B8429" s="5"/>
      <c r="C8429" s="2" t="s">
        <v>0</v>
      </c>
      <c r="F8429" s="2" t="s">
        <v>0</v>
      </c>
      <c r="L8429" s="2" t="s">
        <v>0</v>
      </c>
    </row>
    <row r="8430" spans="1:12" x14ac:dyDescent="0.4">
      <c r="A8430" s="1"/>
      <c r="B8430" s="5"/>
      <c r="C8430" s="2" t="s">
        <v>0</v>
      </c>
      <c r="F8430" s="2" t="s">
        <v>0</v>
      </c>
      <c r="L8430" s="2" t="s">
        <v>0</v>
      </c>
    </row>
    <row r="8431" spans="1:12" x14ac:dyDescent="0.4">
      <c r="A8431" s="1"/>
      <c r="B8431" s="5"/>
      <c r="C8431" s="2" t="s">
        <v>0</v>
      </c>
      <c r="F8431" s="2" t="s">
        <v>0</v>
      </c>
      <c r="L8431" s="2" t="s">
        <v>0</v>
      </c>
    </row>
    <row r="8432" spans="1:12" x14ac:dyDescent="0.4">
      <c r="A8432" s="1"/>
      <c r="B8432" s="5"/>
      <c r="C8432" s="2" t="s">
        <v>0</v>
      </c>
      <c r="F8432" s="2" t="s">
        <v>0</v>
      </c>
      <c r="L8432" s="2" t="s">
        <v>0</v>
      </c>
    </row>
    <row r="8433" spans="1:12" x14ac:dyDescent="0.4">
      <c r="A8433" s="1"/>
      <c r="B8433" s="5"/>
      <c r="C8433" s="2" t="s">
        <v>0</v>
      </c>
      <c r="F8433" s="2" t="s">
        <v>0</v>
      </c>
      <c r="L8433" s="2" t="s">
        <v>0</v>
      </c>
    </row>
    <row r="8434" spans="1:12" x14ac:dyDescent="0.4">
      <c r="A8434" s="1"/>
      <c r="B8434" s="5"/>
      <c r="C8434" s="2" t="s">
        <v>0</v>
      </c>
      <c r="F8434" s="2" t="s">
        <v>0</v>
      </c>
      <c r="L8434" s="2" t="s">
        <v>0</v>
      </c>
    </row>
    <row r="8435" spans="1:12" x14ac:dyDescent="0.4">
      <c r="A8435" s="1"/>
      <c r="B8435" s="5"/>
      <c r="C8435" s="2" t="s">
        <v>0</v>
      </c>
      <c r="F8435" s="2" t="s">
        <v>0</v>
      </c>
      <c r="L8435" s="2" t="s">
        <v>0</v>
      </c>
    </row>
    <row r="8436" spans="1:12" x14ac:dyDescent="0.4">
      <c r="A8436" s="1"/>
      <c r="B8436" s="5"/>
      <c r="C8436" s="2" t="s">
        <v>0</v>
      </c>
      <c r="F8436" s="2" t="s">
        <v>0</v>
      </c>
      <c r="L8436" s="2" t="s">
        <v>0</v>
      </c>
    </row>
    <row r="8437" spans="1:12" x14ac:dyDescent="0.4">
      <c r="A8437" s="1"/>
      <c r="B8437" s="5"/>
      <c r="C8437" s="2" t="s">
        <v>0</v>
      </c>
      <c r="F8437" s="2" t="s">
        <v>0</v>
      </c>
      <c r="L8437" s="2" t="s">
        <v>0</v>
      </c>
    </row>
    <row r="8438" spans="1:12" x14ac:dyDescent="0.4">
      <c r="A8438" s="1"/>
      <c r="B8438" s="5"/>
      <c r="C8438" s="2" t="s">
        <v>0</v>
      </c>
      <c r="F8438" s="2" t="s">
        <v>0</v>
      </c>
      <c r="L8438" s="2" t="s">
        <v>0</v>
      </c>
    </row>
    <row r="8439" spans="1:12" x14ac:dyDescent="0.4">
      <c r="A8439" s="1"/>
      <c r="B8439" s="5"/>
      <c r="C8439" s="2" t="s">
        <v>0</v>
      </c>
      <c r="F8439" s="2" t="s">
        <v>0</v>
      </c>
      <c r="L8439" s="2" t="s">
        <v>0</v>
      </c>
    </row>
    <row r="8440" spans="1:12" x14ac:dyDescent="0.4">
      <c r="A8440" s="1"/>
      <c r="B8440" s="5"/>
      <c r="C8440" s="2" t="s">
        <v>0</v>
      </c>
      <c r="F8440" s="2" t="s">
        <v>0</v>
      </c>
      <c r="L8440" s="2" t="s">
        <v>0</v>
      </c>
    </row>
    <row r="8441" spans="1:12" x14ac:dyDescent="0.4">
      <c r="A8441" s="1"/>
      <c r="B8441" s="5"/>
      <c r="C8441" s="2" t="s">
        <v>0</v>
      </c>
      <c r="F8441" s="2" t="s">
        <v>0</v>
      </c>
      <c r="L8441" s="2" t="s">
        <v>0</v>
      </c>
    </row>
    <row r="8442" spans="1:12" x14ac:dyDescent="0.4">
      <c r="A8442" s="1"/>
      <c r="B8442" s="5"/>
      <c r="C8442" s="2" t="s">
        <v>0</v>
      </c>
      <c r="F8442" s="2" t="s">
        <v>0</v>
      </c>
      <c r="L8442" s="2" t="s">
        <v>0</v>
      </c>
    </row>
    <row r="8443" spans="1:12" x14ac:dyDescent="0.4">
      <c r="A8443" s="1"/>
      <c r="B8443" s="5"/>
      <c r="C8443" s="2" t="s">
        <v>0</v>
      </c>
      <c r="F8443" s="2" t="s">
        <v>0</v>
      </c>
      <c r="L8443" s="2" t="s">
        <v>0</v>
      </c>
    </row>
    <row r="8444" spans="1:12" x14ac:dyDescent="0.4">
      <c r="A8444" s="1"/>
      <c r="B8444" s="5"/>
      <c r="C8444" s="2" t="s">
        <v>0</v>
      </c>
      <c r="F8444" s="2" t="s">
        <v>0</v>
      </c>
      <c r="L8444" s="2" t="s">
        <v>0</v>
      </c>
    </row>
    <row r="8445" spans="1:12" x14ac:dyDescent="0.4">
      <c r="A8445" s="1"/>
      <c r="B8445" s="5"/>
      <c r="C8445" s="2" t="s">
        <v>0</v>
      </c>
      <c r="F8445" s="2" t="s">
        <v>0</v>
      </c>
      <c r="L8445" s="2" t="s">
        <v>0</v>
      </c>
    </row>
    <row r="8446" spans="1:12" x14ac:dyDescent="0.4">
      <c r="A8446" s="1"/>
      <c r="B8446" s="5"/>
      <c r="C8446" s="2" t="s">
        <v>0</v>
      </c>
      <c r="F8446" s="2" t="s">
        <v>0</v>
      </c>
      <c r="L8446" s="2" t="s">
        <v>0</v>
      </c>
    </row>
    <row r="8447" spans="1:12" x14ac:dyDescent="0.4">
      <c r="A8447" s="1"/>
      <c r="B8447" s="5"/>
      <c r="C8447" s="2" t="s">
        <v>0</v>
      </c>
      <c r="F8447" s="2" t="s">
        <v>0</v>
      </c>
      <c r="L8447" s="2" t="s">
        <v>0</v>
      </c>
    </row>
    <row r="8448" spans="1:12" x14ac:dyDescent="0.4">
      <c r="A8448" s="1"/>
      <c r="B8448" s="5"/>
      <c r="C8448" s="2" t="s">
        <v>0</v>
      </c>
      <c r="F8448" s="2" t="s">
        <v>0</v>
      </c>
      <c r="L8448" s="2" t="s">
        <v>0</v>
      </c>
    </row>
    <row r="8449" spans="1:12" x14ac:dyDescent="0.4">
      <c r="A8449" s="1"/>
      <c r="B8449" s="5"/>
      <c r="C8449" s="2" t="s">
        <v>0</v>
      </c>
      <c r="F8449" s="2" t="s">
        <v>0</v>
      </c>
      <c r="L8449" s="2" t="s">
        <v>0</v>
      </c>
    </row>
    <row r="8450" spans="1:12" x14ac:dyDescent="0.4">
      <c r="A8450" s="1"/>
      <c r="B8450" s="5"/>
      <c r="C8450" s="2" t="s">
        <v>0</v>
      </c>
      <c r="F8450" s="2" t="s">
        <v>0</v>
      </c>
      <c r="L8450" s="2" t="s">
        <v>0</v>
      </c>
    </row>
    <row r="8451" spans="1:12" x14ac:dyDescent="0.4">
      <c r="A8451" s="1"/>
      <c r="B8451" s="5"/>
      <c r="C8451" s="2" t="s">
        <v>0</v>
      </c>
      <c r="F8451" s="2" t="s">
        <v>0</v>
      </c>
      <c r="L8451" s="2" t="s">
        <v>0</v>
      </c>
    </row>
    <row r="8452" spans="1:12" x14ac:dyDescent="0.4">
      <c r="A8452" s="1"/>
      <c r="B8452" s="5"/>
      <c r="C8452" s="2" t="s">
        <v>0</v>
      </c>
      <c r="F8452" s="2" t="s">
        <v>0</v>
      </c>
      <c r="L8452" s="2" t="s">
        <v>0</v>
      </c>
    </row>
    <row r="8453" spans="1:12" x14ac:dyDescent="0.4">
      <c r="A8453" s="1"/>
      <c r="B8453" s="5"/>
      <c r="C8453" s="2" t="s">
        <v>0</v>
      </c>
      <c r="F8453" s="2" t="s">
        <v>0</v>
      </c>
      <c r="L8453" s="2" t="s">
        <v>0</v>
      </c>
    </row>
    <row r="8454" spans="1:12" x14ac:dyDescent="0.4">
      <c r="A8454" s="1"/>
      <c r="B8454" s="5"/>
      <c r="C8454" s="2" t="s">
        <v>0</v>
      </c>
      <c r="F8454" s="2" t="s">
        <v>0</v>
      </c>
      <c r="L8454" s="2" t="s">
        <v>0</v>
      </c>
    </row>
    <row r="8455" spans="1:12" x14ac:dyDescent="0.4">
      <c r="A8455" s="1"/>
      <c r="B8455" s="5"/>
      <c r="C8455" s="2" t="s">
        <v>0</v>
      </c>
      <c r="F8455" s="2" t="s">
        <v>0</v>
      </c>
      <c r="L8455" s="2" t="s">
        <v>0</v>
      </c>
    </row>
    <row r="8456" spans="1:12" x14ac:dyDescent="0.4">
      <c r="A8456" s="1"/>
      <c r="B8456" s="5"/>
      <c r="C8456" s="2" t="s">
        <v>0</v>
      </c>
      <c r="F8456" s="2" t="s">
        <v>0</v>
      </c>
      <c r="L8456" s="2" t="s">
        <v>0</v>
      </c>
    </row>
    <row r="8457" spans="1:12" x14ac:dyDescent="0.4">
      <c r="A8457" s="1"/>
      <c r="B8457" s="5"/>
      <c r="C8457" s="2" t="s">
        <v>0</v>
      </c>
      <c r="F8457" s="2" t="s">
        <v>0</v>
      </c>
      <c r="L8457" s="2" t="s">
        <v>0</v>
      </c>
    </row>
    <row r="8458" spans="1:12" x14ac:dyDescent="0.4">
      <c r="A8458" s="1"/>
      <c r="B8458" s="5"/>
      <c r="C8458" s="2" t="s">
        <v>0</v>
      </c>
      <c r="F8458" s="2" t="s">
        <v>0</v>
      </c>
      <c r="L8458" s="2" t="s">
        <v>0</v>
      </c>
    </row>
    <row r="8459" spans="1:12" x14ac:dyDescent="0.4">
      <c r="A8459" s="1"/>
      <c r="B8459" s="5"/>
      <c r="C8459" s="2" t="s">
        <v>0</v>
      </c>
      <c r="F8459" s="2" t="s">
        <v>0</v>
      </c>
      <c r="L8459" s="2" t="s">
        <v>0</v>
      </c>
    </row>
    <row r="8460" spans="1:12" x14ac:dyDescent="0.4">
      <c r="A8460" s="1"/>
      <c r="B8460" s="5"/>
      <c r="C8460" s="2" t="s">
        <v>0</v>
      </c>
      <c r="F8460" s="2" t="s">
        <v>0</v>
      </c>
      <c r="L8460" s="2" t="s">
        <v>0</v>
      </c>
    </row>
    <row r="8461" spans="1:12" x14ac:dyDescent="0.4">
      <c r="A8461" s="1"/>
      <c r="B8461" s="5"/>
      <c r="C8461" s="2" t="s">
        <v>0</v>
      </c>
      <c r="F8461" s="2" t="s">
        <v>0</v>
      </c>
      <c r="L8461" s="2" t="s">
        <v>0</v>
      </c>
    </row>
    <row r="8462" spans="1:12" x14ac:dyDescent="0.4">
      <c r="A8462" s="1"/>
      <c r="B8462" s="5"/>
      <c r="C8462" s="2" t="s">
        <v>0</v>
      </c>
      <c r="F8462" s="2" t="s">
        <v>0</v>
      </c>
      <c r="L8462" s="2" t="s">
        <v>0</v>
      </c>
    </row>
    <row r="8463" spans="1:12" x14ac:dyDescent="0.4">
      <c r="A8463" s="1"/>
      <c r="B8463" s="5"/>
      <c r="C8463" s="2" t="s">
        <v>0</v>
      </c>
      <c r="F8463" s="2" t="s">
        <v>0</v>
      </c>
      <c r="L8463" s="2" t="s">
        <v>0</v>
      </c>
    </row>
    <row r="8464" spans="1:12" x14ac:dyDescent="0.4">
      <c r="A8464" s="1"/>
      <c r="B8464" s="5"/>
      <c r="C8464" s="2" t="s">
        <v>0</v>
      </c>
      <c r="F8464" s="2" t="s">
        <v>0</v>
      </c>
      <c r="L8464" s="2" t="s">
        <v>0</v>
      </c>
    </row>
    <row r="8465" spans="1:12" x14ac:dyDescent="0.4">
      <c r="A8465" s="1"/>
      <c r="B8465" s="5"/>
      <c r="C8465" s="2" t="s">
        <v>0</v>
      </c>
      <c r="F8465" s="2" t="s">
        <v>0</v>
      </c>
      <c r="L8465" s="2" t="s">
        <v>0</v>
      </c>
    </row>
    <row r="8466" spans="1:12" x14ac:dyDescent="0.4">
      <c r="A8466" s="1"/>
      <c r="B8466" s="5"/>
      <c r="C8466" s="2" t="s">
        <v>0</v>
      </c>
      <c r="F8466" s="2" t="s">
        <v>0</v>
      </c>
      <c r="L8466" s="2" t="s">
        <v>0</v>
      </c>
    </row>
    <row r="8467" spans="1:12" x14ac:dyDescent="0.4">
      <c r="A8467" s="1"/>
      <c r="B8467" s="5"/>
      <c r="C8467" s="2" t="s">
        <v>0</v>
      </c>
      <c r="F8467" s="2" t="s">
        <v>0</v>
      </c>
      <c r="L8467" s="2" t="s">
        <v>0</v>
      </c>
    </row>
    <row r="8468" spans="1:12" x14ac:dyDescent="0.4">
      <c r="A8468" s="1"/>
      <c r="B8468" s="5"/>
      <c r="C8468" s="2" t="s">
        <v>0</v>
      </c>
      <c r="F8468" s="2" t="s">
        <v>0</v>
      </c>
      <c r="L8468" s="2" t="s">
        <v>0</v>
      </c>
    </row>
    <row r="8469" spans="1:12" x14ac:dyDescent="0.4">
      <c r="A8469" s="1"/>
      <c r="B8469" s="5"/>
      <c r="C8469" s="2" t="s">
        <v>0</v>
      </c>
      <c r="F8469" s="2" t="s">
        <v>0</v>
      </c>
      <c r="L8469" s="2" t="s">
        <v>0</v>
      </c>
    </row>
    <row r="8470" spans="1:12" x14ac:dyDescent="0.4">
      <c r="A8470" s="1"/>
      <c r="B8470" s="5"/>
      <c r="C8470" s="2" t="s">
        <v>0</v>
      </c>
      <c r="F8470" s="2" t="s">
        <v>0</v>
      </c>
      <c r="L8470" s="2" t="s">
        <v>0</v>
      </c>
    </row>
    <row r="8471" spans="1:12" x14ac:dyDescent="0.4">
      <c r="A8471" s="1"/>
      <c r="B8471" s="5"/>
      <c r="C8471" s="2" t="s">
        <v>0</v>
      </c>
      <c r="F8471" s="2" t="s">
        <v>0</v>
      </c>
      <c r="L8471" s="2" t="s">
        <v>0</v>
      </c>
    </row>
    <row r="8472" spans="1:12" x14ac:dyDescent="0.4">
      <c r="A8472" s="1"/>
      <c r="B8472" s="5"/>
      <c r="C8472" s="2" t="s">
        <v>0</v>
      </c>
      <c r="F8472" s="2" t="s">
        <v>0</v>
      </c>
      <c r="L8472" s="2" t="s">
        <v>0</v>
      </c>
    </row>
    <row r="8473" spans="1:12" x14ac:dyDescent="0.4">
      <c r="A8473" s="1"/>
      <c r="B8473" s="5"/>
      <c r="C8473" s="2" t="s">
        <v>0</v>
      </c>
      <c r="F8473" s="2" t="s">
        <v>0</v>
      </c>
      <c r="L8473" s="2" t="s">
        <v>0</v>
      </c>
    </row>
    <row r="8474" spans="1:12" x14ac:dyDescent="0.4">
      <c r="A8474" s="1"/>
      <c r="B8474" s="5"/>
      <c r="C8474" s="2" t="s">
        <v>0</v>
      </c>
      <c r="F8474" s="2" t="s">
        <v>0</v>
      </c>
      <c r="L8474" s="2" t="s">
        <v>0</v>
      </c>
    </row>
    <row r="8475" spans="1:12" x14ac:dyDescent="0.4">
      <c r="A8475" s="1"/>
      <c r="B8475" s="5"/>
      <c r="C8475" s="2" t="s">
        <v>0</v>
      </c>
      <c r="F8475" s="2" t="s">
        <v>0</v>
      </c>
      <c r="L8475" s="2" t="s">
        <v>0</v>
      </c>
    </row>
    <row r="8476" spans="1:12" x14ac:dyDescent="0.4">
      <c r="A8476" s="1"/>
      <c r="B8476" s="5"/>
      <c r="C8476" s="2" t="s">
        <v>0</v>
      </c>
      <c r="F8476" s="2" t="s">
        <v>0</v>
      </c>
      <c r="L8476" s="2" t="s">
        <v>0</v>
      </c>
    </row>
    <row r="8477" spans="1:12" x14ac:dyDescent="0.4">
      <c r="A8477" s="1"/>
      <c r="B8477" s="5"/>
      <c r="C8477" s="2" t="s">
        <v>0</v>
      </c>
      <c r="F8477" s="2" t="s">
        <v>0</v>
      </c>
      <c r="L8477" s="2" t="s">
        <v>0</v>
      </c>
    </row>
    <row r="8478" spans="1:12" x14ac:dyDescent="0.4">
      <c r="A8478" s="1"/>
      <c r="B8478" s="5"/>
      <c r="C8478" s="2" t="s">
        <v>0</v>
      </c>
      <c r="F8478" s="2" t="s">
        <v>0</v>
      </c>
      <c r="L8478" s="2" t="s">
        <v>0</v>
      </c>
    </row>
    <row r="8479" spans="1:12" x14ac:dyDescent="0.4">
      <c r="A8479" s="1"/>
      <c r="B8479" s="5"/>
      <c r="C8479" s="2" t="s">
        <v>0</v>
      </c>
      <c r="F8479" s="2" t="s">
        <v>0</v>
      </c>
      <c r="L8479" s="2" t="s">
        <v>0</v>
      </c>
    </row>
    <row r="8480" spans="1:12" x14ac:dyDescent="0.4">
      <c r="A8480" s="1"/>
      <c r="B8480" s="5"/>
      <c r="C8480" s="2" t="s">
        <v>0</v>
      </c>
      <c r="F8480" s="2" t="s">
        <v>0</v>
      </c>
      <c r="L8480" s="2" t="s">
        <v>0</v>
      </c>
    </row>
    <row r="8481" spans="1:12" x14ac:dyDescent="0.4">
      <c r="A8481" s="1"/>
      <c r="B8481" s="5"/>
      <c r="C8481" s="2" t="s">
        <v>0</v>
      </c>
      <c r="F8481" s="2" t="s">
        <v>0</v>
      </c>
      <c r="L8481" s="2" t="s">
        <v>0</v>
      </c>
    </row>
    <row r="8482" spans="1:12" x14ac:dyDescent="0.4">
      <c r="A8482" s="1"/>
      <c r="B8482" s="5"/>
      <c r="C8482" s="2" t="s">
        <v>0</v>
      </c>
      <c r="F8482" s="2" t="s">
        <v>0</v>
      </c>
      <c r="L8482" s="2" t="s">
        <v>0</v>
      </c>
    </row>
    <row r="8483" spans="1:12" x14ac:dyDescent="0.4">
      <c r="A8483" s="1"/>
      <c r="B8483" s="5"/>
      <c r="C8483" s="2" t="s">
        <v>0</v>
      </c>
      <c r="F8483" s="2" t="s">
        <v>0</v>
      </c>
      <c r="L8483" s="2" t="s">
        <v>0</v>
      </c>
    </row>
    <row r="8484" spans="1:12" x14ac:dyDescent="0.4">
      <c r="A8484" s="1"/>
      <c r="B8484" s="5"/>
      <c r="C8484" s="2" t="s">
        <v>0</v>
      </c>
      <c r="F8484" s="2" t="s">
        <v>0</v>
      </c>
      <c r="L8484" s="2" t="s">
        <v>0</v>
      </c>
    </row>
    <row r="8485" spans="1:12" x14ac:dyDescent="0.4">
      <c r="A8485" s="1"/>
      <c r="B8485" s="5"/>
      <c r="C8485" s="2" t="s">
        <v>0</v>
      </c>
      <c r="F8485" s="2" t="s">
        <v>0</v>
      </c>
      <c r="L8485" s="2" t="s">
        <v>0</v>
      </c>
    </row>
    <row r="8486" spans="1:12" x14ac:dyDescent="0.4">
      <c r="A8486" s="1"/>
      <c r="B8486" s="5"/>
      <c r="C8486" s="2" t="s">
        <v>0</v>
      </c>
      <c r="F8486" s="2" t="s">
        <v>0</v>
      </c>
      <c r="L8486" s="2" t="s">
        <v>0</v>
      </c>
    </row>
    <row r="8487" spans="1:12" x14ac:dyDescent="0.4">
      <c r="A8487" s="1"/>
      <c r="B8487" s="5"/>
      <c r="C8487" s="2" t="s">
        <v>0</v>
      </c>
      <c r="F8487" s="2" t="s">
        <v>0</v>
      </c>
      <c r="L8487" s="2" t="s">
        <v>0</v>
      </c>
    </row>
    <row r="8488" spans="1:12" x14ac:dyDescent="0.4">
      <c r="A8488" s="1"/>
      <c r="B8488" s="5"/>
      <c r="C8488" s="2" t="s">
        <v>0</v>
      </c>
      <c r="F8488" s="2" t="s">
        <v>0</v>
      </c>
      <c r="L8488" s="2" t="s">
        <v>0</v>
      </c>
    </row>
    <row r="8489" spans="1:12" x14ac:dyDescent="0.4">
      <c r="A8489" s="1"/>
      <c r="B8489" s="5"/>
      <c r="C8489" s="2" t="s">
        <v>0</v>
      </c>
      <c r="F8489" s="2" t="s">
        <v>0</v>
      </c>
      <c r="L8489" s="2" t="s">
        <v>0</v>
      </c>
    </row>
    <row r="8490" spans="1:12" x14ac:dyDescent="0.4">
      <c r="A8490" s="1"/>
      <c r="B8490" s="5"/>
      <c r="C8490" s="2" t="s">
        <v>0</v>
      </c>
      <c r="F8490" s="2" t="s">
        <v>0</v>
      </c>
      <c r="L8490" s="2" t="s">
        <v>0</v>
      </c>
    </row>
    <row r="8491" spans="1:12" x14ac:dyDescent="0.4">
      <c r="A8491" s="1"/>
      <c r="B8491" s="5"/>
      <c r="C8491" s="2" t="s">
        <v>0</v>
      </c>
      <c r="F8491" s="2" t="s">
        <v>0</v>
      </c>
      <c r="L8491" s="2" t="s">
        <v>0</v>
      </c>
    </row>
    <row r="8492" spans="1:12" x14ac:dyDescent="0.4">
      <c r="A8492" s="1"/>
      <c r="B8492" s="5"/>
      <c r="C8492" s="2" t="s">
        <v>0</v>
      </c>
      <c r="F8492" s="2" t="s">
        <v>0</v>
      </c>
      <c r="L8492" s="2" t="s">
        <v>0</v>
      </c>
    </row>
    <row r="8493" spans="1:12" x14ac:dyDescent="0.4">
      <c r="A8493" s="1"/>
      <c r="B8493" s="5"/>
      <c r="C8493" s="2" t="s">
        <v>0</v>
      </c>
      <c r="F8493" s="2" t="s">
        <v>0</v>
      </c>
      <c r="L8493" s="2" t="s">
        <v>0</v>
      </c>
    </row>
    <row r="8494" spans="1:12" x14ac:dyDescent="0.4">
      <c r="A8494" s="1"/>
      <c r="B8494" s="5"/>
      <c r="C8494" s="2" t="s">
        <v>0</v>
      </c>
      <c r="F8494" s="2" t="s">
        <v>0</v>
      </c>
      <c r="L8494" s="2" t="s">
        <v>0</v>
      </c>
    </row>
    <row r="8495" spans="1:12" x14ac:dyDescent="0.4">
      <c r="A8495" s="1"/>
      <c r="B8495" s="5"/>
      <c r="C8495" s="2" t="s">
        <v>0</v>
      </c>
      <c r="F8495" s="2" t="s">
        <v>0</v>
      </c>
      <c r="L8495" s="2" t="s">
        <v>0</v>
      </c>
    </row>
    <row r="8496" spans="1:12" x14ac:dyDescent="0.4">
      <c r="A8496" s="1"/>
      <c r="B8496" s="5"/>
      <c r="C8496" s="2" t="s">
        <v>0</v>
      </c>
      <c r="F8496" s="2" t="s">
        <v>0</v>
      </c>
      <c r="L8496" s="2" t="s">
        <v>0</v>
      </c>
    </row>
    <row r="8497" spans="1:12" x14ac:dyDescent="0.4">
      <c r="A8497" s="1"/>
      <c r="B8497" s="5"/>
      <c r="C8497" s="2" t="s">
        <v>0</v>
      </c>
      <c r="F8497" s="2" t="s">
        <v>0</v>
      </c>
      <c r="L8497" s="2" t="s">
        <v>0</v>
      </c>
    </row>
    <row r="8498" spans="1:12" x14ac:dyDescent="0.4">
      <c r="A8498" s="1"/>
      <c r="B8498" s="5"/>
      <c r="C8498" s="2" t="s">
        <v>0</v>
      </c>
      <c r="F8498" s="2" t="s">
        <v>0</v>
      </c>
      <c r="L8498" s="2" t="s">
        <v>0</v>
      </c>
    </row>
    <row r="8499" spans="1:12" x14ac:dyDescent="0.4">
      <c r="A8499" s="1"/>
      <c r="B8499" s="5"/>
      <c r="C8499" s="2" t="s">
        <v>0</v>
      </c>
      <c r="F8499" s="2" t="s">
        <v>0</v>
      </c>
      <c r="L8499" s="2" t="s">
        <v>0</v>
      </c>
    </row>
    <row r="8500" spans="1:12" x14ac:dyDescent="0.4">
      <c r="A8500" s="1"/>
      <c r="B8500" s="5"/>
      <c r="C8500" s="2" t="s">
        <v>0</v>
      </c>
      <c r="F8500" s="2" t="s">
        <v>0</v>
      </c>
      <c r="L8500" s="2" t="s">
        <v>0</v>
      </c>
    </row>
    <row r="8501" spans="1:12" x14ac:dyDescent="0.4">
      <c r="A8501" s="1"/>
      <c r="B8501" s="5"/>
      <c r="C8501" s="2" t="s">
        <v>0</v>
      </c>
      <c r="F8501" s="2" t="s">
        <v>0</v>
      </c>
      <c r="L8501" s="2" t="s">
        <v>0</v>
      </c>
    </row>
    <row r="8502" spans="1:12" x14ac:dyDescent="0.4">
      <c r="A8502" s="1"/>
      <c r="B8502" s="5"/>
      <c r="C8502" s="2" t="s">
        <v>0</v>
      </c>
      <c r="F8502" s="2" t="s">
        <v>0</v>
      </c>
      <c r="L8502" s="2" t="s">
        <v>0</v>
      </c>
    </row>
    <row r="8503" spans="1:12" x14ac:dyDescent="0.4">
      <c r="A8503" s="1"/>
      <c r="B8503" s="5"/>
      <c r="C8503" s="2" t="s">
        <v>0</v>
      </c>
      <c r="F8503" s="2" t="s">
        <v>0</v>
      </c>
      <c r="L8503" s="2" t="s">
        <v>0</v>
      </c>
    </row>
    <row r="8504" spans="1:12" x14ac:dyDescent="0.4">
      <c r="A8504" s="1"/>
      <c r="B8504" s="5"/>
      <c r="C8504" s="2" t="s">
        <v>0</v>
      </c>
      <c r="F8504" s="2" t="s">
        <v>0</v>
      </c>
      <c r="L8504" s="2" t="s">
        <v>0</v>
      </c>
    </row>
    <row r="8505" spans="1:12" x14ac:dyDescent="0.4">
      <c r="A8505" s="1"/>
      <c r="B8505" s="5"/>
      <c r="C8505" s="2" t="s">
        <v>0</v>
      </c>
      <c r="F8505" s="2" t="s">
        <v>0</v>
      </c>
      <c r="L8505" s="2" t="s">
        <v>0</v>
      </c>
    </row>
    <row r="8506" spans="1:12" x14ac:dyDescent="0.4">
      <c r="A8506" s="1"/>
      <c r="B8506" s="5"/>
      <c r="C8506" s="2" t="s">
        <v>0</v>
      </c>
      <c r="F8506" s="2" t="s">
        <v>0</v>
      </c>
      <c r="L8506" s="2" t="s">
        <v>0</v>
      </c>
    </row>
    <row r="8507" spans="1:12" x14ac:dyDescent="0.4">
      <c r="A8507" s="1"/>
      <c r="B8507" s="5"/>
      <c r="C8507" s="2" t="s">
        <v>0</v>
      </c>
      <c r="F8507" s="2" t="s">
        <v>0</v>
      </c>
      <c r="L8507" s="2" t="s">
        <v>0</v>
      </c>
    </row>
    <row r="8508" spans="1:12" x14ac:dyDescent="0.4">
      <c r="A8508" s="1"/>
      <c r="B8508" s="5"/>
      <c r="C8508" s="2" t="s">
        <v>0</v>
      </c>
      <c r="F8508" s="2" t="s">
        <v>0</v>
      </c>
      <c r="L8508" s="2" t="s">
        <v>0</v>
      </c>
    </row>
    <row r="8509" spans="1:12" x14ac:dyDescent="0.4">
      <c r="A8509" s="1"/>
      <c r="B8509" s="5"/>
      <c r="C8509" s="2" t="s">
        <v>0</v>
      </c>
      <c r="F8509" s="2" t="s">
        <v>0</v>
      </c>
      <c r="L8509" s="2" t="s">
        <v>0</v>
      </c>
    </row>
    <row r="8510" spans="1:12" x14ac:dyDescent="0.4">
      <c r="A8510" s="1"/>
      <c r="B8510" s="5"/>
      <c r="C8510" s="2" t="s">
        <v>0</v>
      </c>
      <c r="F8510" s="2" t="s">
        <v>0</v>
      </c>
      <c r="L8510" s="2" t="s">
        <v>0</v>
      </c>
    </row>
    <row r="8511" spans="1:12" x14ac:dyDescent="0.4">
      <c r="A8511" s="1"/>
      <c r="B8511" s="5"/>
      <c r="C8511" s="2" t="s">
        <v>0</v>
      </c>
      <c r="F8511" s="2" t="s">
        <v>0</v>
      </c>
      <c r="L8511" s="2" t="s">
        <v>0</v>
      </c>
    </row>
    <row r="8512" spans="1:12" x14ac:dyDescent="0.4">
      <c r="A8512" s="1"/>
      <c r="B8512" s="5"/>
      <c r="C8512" s="2" t="s">
        <v>0</v>
      </c>
      <c r="F8512" s="2" t="s">
        <v>0</v>
      </c>
      <c r="L8512" s="2" t="s">
        <v>0</v>
      </c>
    </row>
    <row r="8513" spans="1:12" x14ac:dyDescent="0.4">
      <c r="A8513" s="1"/>
      <c r="B8513" s="5"/>
      <c r="C8513" s="2" t="s">
        <v>0</v>
      </c>
      <c r="F8513" s="2" t="s">
        <v>0</v>
      </c>
      <c r="L8513" s="2" t="s">
        <v>0</v>
      </c>
    </row>
    <row r="8514" spans="1:12" x14ac:dyDescent="0.4">
      <c r="A8514" s="1"/>
      <c r="B8514" s="5"/>
      <c r="C8514" s="2" t="s">
        <v>0</v>
      </c>
      <c r="F8514" s="2" t="s">
        <v>0</v>
      </c>
      <c r="L8514" s="2" t="s">
        <v>0</v>
      </c>
    </row>
    <row r="8515" spans="1:12" x14ac:dyDescent="0.4">
      <c r="A8515" s="1"/>
      <c r="B8515" s="5"/>
      <c r="C8515" s="2" t="s">
        <v>0</v>
      </c>
      <c r="F8515" s="2" t="s">
        <v>0</v>
      </c>
      <c r="L8515" s="2" t="s">
        <v>0</v>
      </c>
    </row>
    <row r="8516" spans="1:12" x14ac:dyDescent="0.4">
      <c r="A8516" s="1"/>
      <c r="B8516" s="5"/>
      <c r="C8516" s="2" t="s">
        <v>0</v>
      </c>
      <c r="F8516" s="2" t="s">
        <v>0</v>
      </c>
      <c r="L8516" s="2" t="s">
        <v>0</v>
      </c>
    </row>
    <row r="8517" spans="1:12" x14ac:dyDescent="0.4">
      <c r="A8517" s="1"/>
      <c r="B8517" s="5"/>
      <c r="C8517" s="2" t="s">
        <v>0</v>
      </c>
      <c r="F8517" s="2" t="s">
        <v>0</v>
      </c>
      <c r="L8517" s="2" t="s">
        <v>0</v>
      </c>
    </row>
    <row r="8518" spans="1:12" x14ac:dyDescent="0.4">
      <c r="A8518" s="1"/>
      <c r="B8518" s="5"/>
      <c r="C8518" s="2" t="s">
        <v>0</v>
      </c>
      <c r="F8518" s="2" t="s">
        <v>0</v>
      </c>
      <c r="L8518" s="2" t="s">
        <v>0</v>
      </c>
    </row>
    <row r="8519" spans="1:12" x14ac:dyDescent="0.4">
      <c r="A8519" s="1"/>
      <c r="B8519" s="5"/>
      <c r="C8519" s="2" t="s">
        <v>0</v>
      </c>
      <c r="F8519" s="2" t="s">
        <v>0</v>
      </c>
      <c r="L8519" s="2" t="s">
        <v>0</v>
      </c>
    </row>
    <row r="8520" spans="1:12" x14ac:dyDescent="0.4">
      <c r="A8520" s="1"/>
      <c r="B8520" s="5"/>
      <c r="C8520" s="2" t="s">
        <v>0</v>
      </c>
      <c r="F8520" s="2" t="s">
        <v>0</v>
      </c>
      <c r="L8520" s="2" t="s">
        <v>0</v>
      </c>
    </row>
    <row r="8521" spans="1:12" x14ac:dyDescent="0.4">
      <c r="A8521" s="1"/>
      <c r="B8521" s="5"/>
      <c r="C8521" s="2" t="s">
        <v>0</v>
      </c>
      <c r="F8521" s="2" t="s">
        <v>0</v>
      </c>
      <c r="L8521" s="2" t="s">
        <v>0</v>
      </c>
    </row>
    <row r="8522" spans="1:12" x14ac:dyDescent="0.4">
      <c r="A8522" s="1"/>
      <c r="B8522" s="5"/>
      <c r="C8522" s="2" t="s">
        <v>0</v>
      </c>
      <c r="F8522" s="2" t="s">
        <v>0</v>
      </c>
      <c r="L8522" s="2" t="s">
        <v>0</v>
      </c>
    </row>
    <row r="8523" spans="1:12" x14ac:dyDescent="0.4">
      <c r="A8523" s="1"/>
      <c r="B8523" s="5"/>
      <c r="C8523" s="2" t="s">
        <v>0</v>
      </c>
      <c r="F8523" s="2" t="s">
        <v>0</v>
      </c>
      <c r="L8523" s="2" t="s">
        <v>0</v>
      </c>
    </row>
    <row r="8524" spans="1:12" x14ac:dyDescent="0.4">
      <c r="A8524" s="1"/>
      <c r="B8524" s="5"/>
      <c r="C8524" s="2" t="s">
        <v>0</v>
      </c>
      <c r="F8524" s="2" t="s">
        <v>0</v>
      </c>
      <c r="L8524" s="2" t="s">
        <v>0</v>
      </c>
    </row>
    <row r="8525" spans="1:12" x14ac:dyDescent="0.4">
      <c r="A8525" s="1"/>
      <c r="B8525" s="5"/>
      <c r="C8525" s="2" t="s">
        <v>0</v>
      </c>
      <c r="F8525" s="2" t="s">
        <v>0</v>
      </c>
      <c r="L8525" s="2" t="s">
        <v>0</v>
      </c>
    </row>
    <row r="8526" spans="1:12" x14ac:dyDescent="0.4">
      <c r="A8526" s="1"/>
      <c r="B8526" s="5"/>
      <c r="C8526" s="2" t="s">
        <v>0</v>
      </c>
      <c r="F8526" s="2" t="s">
        <v>0</v>
      </c>
      <c r="L8526" s="2" t="s">
        <v>0</v>
      </c>
    </row>
    <row r="8527" spans="1:12" x14ac:dyDescent="0.4">
      <c r="A8527" s="1"/>
      <c r="B8527" s="5"/>
      <c r="C8527" s="2" t="s">
        <v>0</v>
      </c>
      <c r="F8527" s="2" t="s">
        <v>0</v>
      </c>
      <c r="L8527" s="2" t="s">
        <v>0</v>
      </c>
    </row>
    <row r="8528" spans="1:12" x14ac:dyDescent="0.4">
      <c r="A8528" s="1"/>
      <c r="B8528" s="5"/>
      <c r="C8528" s="2" t="s">
        <v>0</v>
      </c>
      <c r="F8528" s="2" t="s">
        <v>0</v>
      </c>
      <c r="L8528" s="2" t="s">
        <v>0</v>
      </c>
    </row>
    <row r="8529" spans="1:12" x14ac:dyDescent="0.4">
      <c r="A8529" s="1"/>
      <c r="B8529" s="5"/>
      <c r="C8529" s="2" t="s">
        <v>0</v>
      </c>
      <c r="F8529" s="2" t="s">
        <v>0</v>
      </c>
      <c r="L8529" s="2" t="s">
        <v>0</v>
      </c>
    </row>
    <row r="8530" spans="1:12" x14ac:dyDescent="0.4">
      <c r="A8530" s="1"/>
      <c r="B8530" s="5"/>
      <c r="C8530" s="2" t="s">
        <v>0</v>
      </c>
      <c r="F8530" s="2" t="s">
        <v>0</v>
      </c>
      <c r="L8530" s="2" t="s">
        <v>0</v>
      </c>
    </row>
    <row r="8531" spans="1:12" x14ac:dyDescent="0.4">
      <c r="A8531" s="1"/>
      <c r="B8531" s="5"/>
      <c r="C8531" s="2" t="s">
        <v>0</v>
      </c>
      <c r="F8531" s="2" t="s">
        <v>0</v>
      </c>
      <c r="L8531" s="2" t="s">
        <v>0</v>
      </c>
    </row>
    <row r="8532" spans="1:12" x14ac:dyDescent="0.4">
      <c r="A8532" s="1"/>
      <c r="B8532" s="5"/>
      <c r="C8532" s="2" t="s">
        <v>0</v>
      </c>
      <c r="F8532" s="2" t="s">
        <v>0</v>
      </c>
      <c r="L8532" s="2" t="s">
        <v>0</v>
      </c>
    </row>
    <row r="8533" spans="1:12" x14ac:dyDescent="0.4">
      <c r="A8533" s="1"/>
      <c r="B8533" s="5"/>
      <c r="C8533" s="2" t="s">
        <v>0</v>
      </c>
      <c r="F8533" s="2" t="s">
        <v>0</v>
      </c>
      <c r="L8533" s="2" t="s">
        <v>0</v>
      </c>
    </row>
    <row r="8534" spans="1:12" x14ac:dyDescent="0.4">
      <c r="A8534" s="1"/>
      <c r="B8534" s="5"/>
      <c r="C8534" s="2" t="s">
        <v>0</v>
      </c>
      <c r="F8534" s="2" t="s">
        <v>0</v>
      </c>
      <c r="L8534" s="2" t="s">
        <v>0</v>
      </c>
    </row>
    <row r="8535" spans="1:12" x14ac:dyDescent="0.4">
      <c r="A8535" s="1"/>
      <c r="B8535" s="5"/>
      <c r="C8535" s="2" t="s">
        <v>0</v>
      </c>
      <c r="F8535" s="2" t="s">
        <v>0</v>
      </c>
      <c r="L8535" s="2" t="s">
        <v>0</v>
      </c>
    </row>
    <row r="8536" spans="1:12" x14ac:dyDescent="0.4">
      <c r="A8536" s="1"/>
      <c r="B8536" s="5"/>
      <c r="C8536" s="2" t="s">
        <v>0</v>
      </c>
      <c r="F8536" s="2" t="s">
        <v>0</v>
      </c>
      <c r="L8536" s="2" t="s">
        <v>0</v>
      </c>
    </row>
    <row r="8537" spans="1:12" x14ac:dyDescent="0.4">
      <c r="A8537" s="1"/>
      <c r="B8537" s="5"/>
      <c r="C8537" s="2" t="s">
        <v>0</v>
      </c>
      <c r="F8537" s="2" t="s">
        <v>0</v>
      </c>
      <c r="L8537" s="2" t="s">
        <v>0</v>
      </c>
    </row>
    <row r="8538" spans="1:12" x14ac:dyDescent="0.4">
      <c r="A8538" s="1"/>
      <c r="B8538" s="5"/>
      <c r="C8538" s="2" t="s">
        <v>0</v>
      </c>
      <c r="F8538" s="2" t="s">
        <v>0</v>
      </c>
      <c r="L8538" s="2" t="s">
        <v>0</v>
      </c>
    </row>
    <row r="8539" spans="1:12" x14ac:dyDescent="0.4">
      <c r="A8539" s="1"/>
      <c r="B8539" s="5"/>
      <c r="C8539" s="2" t="s">
        <v>0</v>
      </c>
      <c r="F8539" s="2" t="s">
        <v>0</v>
      </c>
      <c r="L8539" s="2" t="s">
        <v>0</v>
      </c>
    </row>
    <row r="8540" spans="1:12" x14ac:dyDescent="0.4">
      <c r="A8540" s="1"/>
      <c r="B8540" s="5"/>
      <c r="C8540" s="2" t="s">
        <v>0</v>
      </c>
      <c r="F8540" s="2" t="s">
        <v>0</v>
      </c>
      <c r="L8540" s="2" t="s">
        <v>0</v>
      </c>
    </row>
    <row r="8541" spans="1:12" x14ac:dyDescent="0.4">
      <c r="A8541" s="1"/>
      <c r="B8541" s="5"/>
      <c r="C8541" s="2" t="s">
        <v>0</v>
      </c>
      <c r="F8541" s="2" t="s">
        <v>0</v>
      </c>
      <c r="L8541" s="2" t="s">
        <v>0</v>
      </c>
    </row>
    <row r="8542" spans="1:12" x14ac:dyDescent="0.4">
      <c r="A8542" s="1"/>
      <c r="B8542" s="5"/>
      <c r="C8542" s="2" t="s">
        <v>0</v>
      </c>
      <c r="F8542" s="2" t="s">
        <v>0</v>
      </c>
      <c r="L8542" s="2" t="s">
        <v>0</v>
      </c>
    </row>
    <row r="8543" spans="1:12" x14ac:dyDescent="0.4">
      <c r="A8543" s="1"/>
      <c r="B8543" s="5"/>
      <c r="C8543" s="2" t="s">
        <v>0</v>
      </c>
      <c r="F8543" s="2" t="s">
        <v>0</v>
      </c>
      <c r="L8543" s="2" t="s">
        <v>0</v>
      </c>
    </row>
    <row r="8544" spans="1:12" x14ac:dyDescent="0.4">
      <c r="A8544" s="1"/>
      <c r="B8544" s="5"/>
      <c r="C8544" s="2" t="s">
        <v>0</v>
      </c>
      <c r="F8544" s="2" t="s">
        <v>0</v>
      </c>
      <c r="L8544" s="2" t="s">
        <v>0</v>
      </c>
    </row>
    <row r="8545" spans="1:12" x14ac:dyDescent="0.4">
      <c r="A8545" s="1"/>
      <c r="B8545" s="5"/>
      <c r="C8545" s="2" t="s">
        <v>0</v>
      </c>
      <c r="F8545" s="2" t="s">
        <v>0</v>
      </c>
      <c r="L8545" s="2" t="s">
        <v>0</v>
      </c>
    </row>
    <row r="8546" spans="1:12" x14ac:dyDescent="0.4">
      <c r="A8546" s="1"/>
      <c r="B8546" s="5"/>
      <c r="C8546" s="2" t="s">
        <v>0</v>
      </c>
      <c r="F8546" s="2" t="s">
        <v>0</v>
      </c>
      <c r="L8546" s="2" t="s">
        <v>0</v>
      </c>
    </row>
    <row r="8547" spans="1:12" x14ac:dyDescent="0.4">
      <c r="A8547" s="1"/>
      <c r="B8547" s="5"/>
      <c r="C8547" s="2" t="s">
        <v>0</v>
      </c>
      <c r="F8547" s="2" t="s">
        <v>0</v>
      </c>
      <c r="L8547" s="2" t="s">
        <v>0</v>
      </c>
    </row>
    <row r="8548" spans="1:12" x14ac:dyDescent="0.4">
      <c r="A8548" s="1"/>
      <c r="B8548" s="5"/>
      <c r="C8548" s="2" t="s">
        <v>0</v>
      </c>
      <c r="F8548" s="2" t="s">
        <v>0</v>
      </c>
      <c r="L8548" s="2" t="s">
        <v>0</v>
      </c>
    </row>
    <row r="8549" spans="1:12" x14ac:dyDescent="0.4">
      <c r="A8549" s="1"/>
      <c r="B8549" s="5"/>
      <c r="C8549" s="2" t="s">
        <v>0</v>
      </c>
      <c r="F8549" s="2" t="s">
        <v>0</v>
      </c>
      <c r="L8549" s="2" t="s">
        <v>0</v>
      </c>
    </row>
    <row r="8550" spans="1:12" x14ac:dyDescent="0.4">
      <c r="A8550" s="1"/>
      <c r="B8550" s="5"/>
      <c r="C8550" s="2" t="s">
        <v>0</v>
      </c>
      <c r="F8550" s="2" t="s">
        <v>0</v>
      </c>
      <c r="L8550" s="2" t="s">
        <v>0</v>
      </c>
    </row>
    <row r="8551" spans="1:12" x14ac:dyDescent="0.4">
      <c r="A8551" s="1"/>
      <c r="B8551" s="5"/>
      <c r="C8551" s="2" t="s">
        <v>0</v>
      </c>
      <c r="F8551" s="2" t="s">
        <v>0</v>
      </c>
      <c r="L8551" s="2" t="s">
        <v>0</v>
      </c>
    </row>
    <row r="8552" spans="1:12" x14ac:dyDescent="0.4">
      <c r="A8552" s="1"/>
      <c r="B8552" s="5"/>
      <c r="C8552" s="2" t="s">
        <v>0</v>
      </c>
      <c r="F8552" s="2" t="s">
        <v>0</v>
      </c>
      <c r="L8552" s="2" t="s">
        <v>0</v>
      </c>
    </row>
    <row r="8553" spans="1:12" x14ac:dyDescent="0.4">
      <c r="A8553" s="1"/>
      <c r="B8553" s="5"/>
      <c r="C8553" s="2" t="s">
        <v>0</v>
      </c>
      <c r="F8553" s="2" t="s">
        <v>0</v>
      </c>
      <c r="L8553" s="2" t="s">
        <v>0</v>
      </c>
    </row>
    <row r="8554" spans="1:12" x14ac:dyDescent="0.4">
      <c r="A8554" s="1"/>
      <c r="B8554" s="5"/>
      <c r="C8554" s="2" t="s">
        <v>0</v>
      </c>
      <c r="F8554" s="2" t="s">
        <v>0</v>
      </c>
      <c r="L8554" s="2" t="s">
        <v>0</v>
      </c>
    </row>
    <row r="8555" spans="1:12" x14ac:dyDescent="0.4">
      <c r="A8555" s="1"/>
      <c r="B8555" s="5"/>
      <c r="C8555" s="2" t="s">
        <v>0</v>
      </c>
      <c r="F8555" s="2" t="s">
        <v>0</v>
      </c>
      <c r="L8555" s="2" t="s">
        <v>0</v>
      </c>
    </row>
    <row r="8556" spans="1:12" x14ac:dyDescent="0.4">
      <c r="A8556" s="1"/>
      <c r="B8556" s="5"/>
      <c r="C8556" s="2" t="s">
        <v>0</v>
      </c>
      <c r="F8556" s="2" t="s">
        <v>0</v>
      </c>
      <c r="L8556" s="2" t="s">
        <v>0</v>
      </c>
    </row>
    <row r="8557" spans="1:12" x14ac:dyDescent="0.4">
      <c r="A8557" s="1"/>
      <c r="B8557" s="5"/>
      <c r="C8557" s="2" t="s">
        <v>0</v>
      </c>
      <c r="F8557" s="2" t="s">
        <v>0</v>
      </c>
      <c r="L8557" s="2" t="s">
        <v>0</v>
      </c>
    </row>
    <row r="8558" spans="1:12" x14ac:dyDescent="0.4">
      <c r="A8558" s="1"/>
      <c r="B8558" s="5"/>
      <c r="C8558" s="2" t="s">
        <v>0</v>
      </c>
      <c r="F8558" s="2" t="s">
        <v>0</v>
      </c>
      <c r="L8558" s="2" t="s">
        <v>0</v>
      </c>
    </row>
    <row r="8559" spans="1:12" x14ac:dyDescent="0.4">
      <c r="A8559" s="1"/>
      <c r="B8559" s="5"/>
      <c r="C8559" s="2" t="s">
        <v>0</v>
      </c>
      <c r="F8559" s="2" t="s">
        <v>0</v>
      </c>
      <c r="L8559" s="2" t="s">
        <v>0</v>
      </c>
    </row>
    <row r="8560" spans="1:12" x14ac:dyDescent="0.4">
      <c r="A8560" s="1"/>
      <c r="B8560" s="5"/>
      <c r="C8560" s="2" t="s">
        <v>0</v>
      </c>
      <c r="F8560" s="2" t="s">
        <v>0</v>
      </c>
      <c r="L8560" s="2" t="s">
        <v>0</v>
      </c>
    </row>
    <row r="8561" spans="1:12" x14ac:dyDescent="0.4">
      <c r="A8561" s="1"/>
      <c r="B8561" s="5"/>
      <c r="C8561" s="2" t="s">
        <v>0</v>
      </c>
      <c r="F8561" s="2" t="s">
        <v>0</v>
      </c>
      <c r="L8561" s="2" t="s">
        <v>0</v>
      </c>
    </row>
    <row r="8562" spans="1:12" x14ac:dyDescent="0.4">
      <c r="A8562" s="1"/>
      <c r="B8562" s="5"/>
      <c r="C8562" s="2" t="s">
        <v>0</v>
      </c>
      <c r="F8562" s="2" t="s">
        <v>0</v>
      </c>
      <c r="L8562" s="2" t="s">
        <v>0</v>
      </c>
    </row>
    <row r="8563" spans="1:12" x14ac:dyDescent="0.4">
      <c r="A8563" s="1"/>
      <c r="B8563" s="5"/>
      <c r="C8563" s="2" t="s">
        <v>0</v>
      </c>
      <c r="F8563" s="2" t="s">
        <v>0</v>
      </c>
      <c r="L8563" s="2" t="s">
        <v>0</v>
      </c>
    </row>
    <row r="8564" spans="1:12" x14ac:dyDescent="0.4">
      <c r="A8564" s="1"/>
      <c r="B8564" s="5"/>
      <c r="C8564" s="2" t="s">
        <v>0</v>
      </c>
      <c r="F8564" s="2" t="s">
        <v>0</v>
      </c>
      <c r="L8564" s="2" t="s">
        <v>0</v>
      </c>
    </row>
    <row r="8565" spans="1:12" x14ac:dyDescent="0.4">
      <c r="A8565" s="1"/>
      <c r="B8565" s="5"/>
      <c r="C8565" s="2" t="s">
        <v>0</v>
      </c>
      <c r="F8565" s="2" t="s">
        <v>0</v>
      </c>
      <c r="L8565" s="2" t="s">
        <v>0</v>
      </c>
    </row>
    <row r="8566" spans="1:12" x14ac:dyDescent="0.4">
      <c r="A8566" s="1"/>
      <c r="B8566" s="5"/>
      <c r="C8566" s="2" t="s">
        <v>0</v>
      </c>
      <c r="F8566" s="2" t="s">
        <v>0</v>
      </c>
      <c r="L8566" s="2" t="s">
        <v>0</v>
      </c>
    </row>
    <row r="8567" spans="1:12" x14ac:dyDescent="0.4">
      <c r="A8567" s="1"/>
      <c r="B8567" s="5"/>
      <c r="C8567" s="2" t="s">
        <v>0</v>
      </c>
      <c r="F8567" s="2" t="s">
        <v>0</v>
      </c>
      <c r="L8567" s="2" t="s">
        <v>0</v>
      </c>
    </row>
    <row r="8568" spans="1:12" x14ac:dyDescent="0.4">
      <c r="A8568" s="1"/>
      <c r="B8568" s="5"/>
      <c r="C8568" s="2" t="s">
        <v>0</v>
      </c>
      <c r="F8568" s="2" t="s">
        <v>0</v>
      </c>
      <c r="L8568" s="2" t="s">
        <v>0</v>
      </c>
    </row>
    <row r="8569" spans="1:12" x14ac:dyDescent="0.4">
      <c r="A8569" s="1"/>
      <c r="B8569" s="5"/>
      <c r="C8569" s="2" t="s">
        <v>0</v>
      </c>
      <c r="F8569" s="2" t="s">
        <v>0</v>
      </c>
      <c r="L8569" s="2" t="s">
        <v>0</v>
      </c>
    </row>
    <row r="8570" spans="1:12" x14ac:dyDescent="0.4">
      <c r="A8570" s="1"/>
      <c r="B8570" s="5"/>
      <c r="C8570" s="2" t="s">
        <v>0</v>
      </c>
      <c r="F8570" s="2" t="s">
        <v>0</v>
      </c>
      <c r="L8570" s="2" t="s">
        <v>0</v>
      </c>
    </row>
    <row r="8571" spans="1:12" x14ac:dyDescent="0.4">
      <c r="A8571" s="1"/>
      <c r="B8571" s="5"/>
      <c r="C8571" s="2" t="s">
        <v>0</v>
      </c>
      <c r="F8571" s="2" t="s">
        <v>0</v>
      </c>
      <c r="L8571" s="2" t="s">
        <v>0</v>
      </c>
    </row>
    <row r="8572" spans="1:12" x14ac:dyDescent="0.4">
      <c r="A8572" s="1"/>
      <c r="B8572" s="5"/>
      <c r="C8572" s="2" t="s">
        <v>0</v>
      </c>
      <c r="F8572" s="2" t="s">
        <v>0</v>
      </c>
      <c r="L8572" s="2" t="s">
        <v>0</v>
      </c>
    </row>
    <row r="8573" spans="1:12" x14ac:dyDescent="0.4">
      <c r="A8573" s="1"/>
      <c r="B8573" s="5"/>
      <c r="C8573" s="2" t="s">
        <v>0</v>
      </c>
      <c r="F8573" s="2" t="s">
        <v>0</v>
      </c>
      <c r="L8573" s="2" t="s">
        <v>0</v>
      </c>
    </row>
    <row r="8574" spans="1:12" x14ac:dyDescent="0.4">
      <c r="A8574" s="1"/>
      <c r="B8574" s="5"/>
      <c r="C8574" s="2" t="s">
        <v>0</v>
      </c>
      <c r="F8574" s="2" t="s">
        <v>0</v>
      </c>
      <c r="L8574" s="2" t="s">
        <v>0</v>
      </c>
    </row>
    <row r="8575" spans="1:12" x14ac:dyDescent="0.4">
      <c r="A8575" s="1"/>
      <c r="B8575" s="5"/>
      <c r="C8575" s="2" t="s">
        <v>0</v>
      </c>
      <c r="F8575" s="2" t="s">
        <v>0</v>
      </c>
      <c r="L8575" s="2" t="s">
        <v>0</v>
      </c>
    </row>
    <row r="8576" spans="1:12" x14ac:dyDescent="0.4">
      <c r="A8576" s="1"/>
      <c r="B8576" s="5"/>
      <c r="C8576" s="2" t="s">
        <v>0</v>
      </c>
      <c r="F8576" s="2" t="s">
        <v>0</v>
      </c>
      <c r="L8576" s="2" t="s">
        <v>0</v>
      </c>
    </row>
    <row r="8577" spans="1:12" x14ac:dyDescent="0.4">
      <c r="A8577" s="1"/>
      <c r="B8577" s="5"/>
      <c r="C8577" s="2" t="s">
        <v>0</v>
      </c>
      <c r="F8577" s="2" t="s">
        <v>0</v>
      </c>
      <c r="L8577" s="2" t="s">
        <v>0</v>
      </c>
    </row>
    <row r="8578" spans="1:12" x14ac:dyDescent="0.4">
      <c r="A8578" s="1"/>
      <c r="B8578" s="5"/>
      <c r="C8578" s="2" t="s">
        <v>0</v>
      </c>
      <c r="F8578" s="2" t="s">
        <v>0</v>
      </c>
      <c r="L8578" s="2" t="s">
        <v>0</v>
      </c>
    </row>
    <row r="8579" spans="1:12" x14ac:dyDescent="0.4">
      <c r="A8579" s="1"/>
      <c r="B8579" s="5"/>
      <c r="C8579" s="2" t="s">
        <v>0</v>
      </c>
      <c r="F8579" s="2" t="s">
        <v>0</v>
      </c>
      <c r="L8579" s="2" t="s">
        <v>0</v>
      </c>
    </row>
    <row r="8580" spans="1:12" x14ac:dyDescent="0.4">
      <c r="A8580" s="1"/>
      <c r="B8580" s="5"/>
      <c r="C8580" s="2" t="s">
        <v>0</v>
      </c>
      <c r="F8580" s="2" t="s">
        <v>0</v>
      </c>
      <c r="L8580" s="2" t="s">
        <v>0</v>
      </c>
    </row>
    <row r="8581" spans="1:12" x14ac:dyDescent="0.4">
      <c r="A8581" s="1"/>
      <c r="B8581" s="5"/>
      <c r="C8581" s="2" t="s">
        <v>0</v>
      </c>
      <c r="F8581" s="2" t="s">
        <v>0</v>
      </c>
      <c r="L8581" s="2" t="s">
        <v>0</v>
      </c>
    </row>
    <row r="8582" spans="1:12" x14ac:dyDescent="0.4">
      <c r="A8582" s="1"/>
      <c r="B8582" s="5"/>
      <c r="C8582" s="2" t="s">
        <v>0</v>
      </c>
      <c r="F8582" s="2" t="s">
        <v>0</v>
      </c>
      <c r="L8582" s="2" t="s">
        <v>0</v>
      </c>
    </row>
    <row r="8583" spans="1:12" x14ac:dyDescent="0.4">
      <c r="A8583" s="1"/>
      <c r="B8583" s="5"/>
      <c r="C8583" s="2" t="s">
        <v>0</v>
      </c>
      <c r="F8583" s="2" t="s">
        <v>0</v>
      </c>
      <c r="L8583" s="2" t="s">
        <v>0</v>
      </c>
    </row>
    <row r="8584" spans="1:12" x14ac:dyDescent="0.4">
      <c r="A8584" s="1"/>
      <c r="B8584" s="5"/>
      <c r="C8584" s="2" t="s">
        <v>0</v>
      </c>
      <c r="F8584" s="2" t="s">
        <v>0</v>
      </c>
      <c r="L8584" s="2" t="s">
        <v>0</v>
      </c>
    </row>
    <row r="8585" spans="1:12" x14ac:dyDescent="0.4">
      <c r="A8585" s="1"/>
      <c r="B8585" s="5"/>
      <c r="C8585" s="2" t="s">
        <v>0</v>
      </c>
      <c r="F8585" s="2" t="s">
        <v>0</v>
      </c>
      <c r="L8585" s="2" t="s">
        <v>0</v>
      </c>
    </row>
    <row r="8586" spans="1:12" x14ac:dyDescent="0.4">
      <c r="A8586" s="1"/>
      <c r="B8586" s="5"/>
      <c r="C8586" s="2" t="s">
        <v>0</v>
      </c>
      <c r="F8586" s="2" t="s">
        <v>0</v>
      </c>
      <c r="L8586" s="2" t="s">
        <v>0</v>
      </c>
    </row>
    <row r="8587" spans="1:12" x14ac:dyDescent="0.4">
      <c r="A8587" s="1"/>
      <c r="B8587" s="5"/>
      <c r="C8587" s="2" t="s">
        <v>0</v>
      </c>
      <c r="F8587" s="2" t="s">
        <v>0</v>
      </c>
      <c r="L8587" s="2" t="s">
        <v>0</v>
      </c>
    </row>
    <row r="8588" spans="1:12" x14ac:dyDescent="0.4">
      <c r="A8588" s="1"/>
      <c r="B8588" s="5"/>
      <c r="C8588" s="2" t="s">
        <v>0</v>
      </c>
      <c r="F8588" s="2" t="s">
        <v>0</v>
      </c>
      <c r="L8588" s="2" t="s">
        <v>0</v>
      </c>
    </row>
    <row r="8589" spans="1:12" x14ac:dyDescent="0.4">
      <c r="A8589" s="1"/>
      <c r="B8589" s="5"/>
      <c r="C8589" s="2" t="s">
        <v>0</v>
      </c>
      <c r="F8589" s="2" t="s">
        <v>0</v>
      </c>
      <c r="L8589" s="2" t="s">
        <v>0</v>
      </c>
    </row>
    <row r="8590" spans="1:12" x14ac:dyDescent="0.4">
      <c r="A8590" s="1"/>
      <c r="B8590" s="5"/>
      <c r="C8590" s="2" t="s">
        <v>0</v>
      </c>
      <c r="F8590" s="2" t="s">
        <v>0</v>
      </c>
      <c r="L8590" s="2" t="s">
        <v>0</v>
      </c>
    </row>
    <row r="8591" spans="1:12" x14ac:dyDescent="0.4">
      <c r="A8591" s="1"/>
      <c r="B8591" s="5"/>
      <c r="C8591" s="2" t="s">
        <v>0</v>
      </c>
      <c r="F8591" s="2" t="s">
        <v>0</v>
      </c>
      <c r="L8591" s="2" t="s">
        <v>0</v>
      </c>
    </row>
    <row r="8592" spans="1:12" x14ac:dyDescent="0.4">
      <c r="A8592" s="1"/>
      <c r="B8592" s="5"/>
      <c r="C8592" s="2" t="s">
        <v>0</v>
      </c>
      <c r="F8592" s="2" t="s">
        <v>0</v>
      </c>
      <c r="L8592" s="2" t="s">
        <v>0</v>
      </c>
    </row>
    <row r="8593" spans="1:12" x14ac:dyDescent="0.4">
      <c r="A8593" s="1"/>
      <c r="B8593" s="5"/>
      <c r="C8593" s="2" t="s">
        <v>0</v>
      </c>
      <c r="F8593" s="2" t="s">
        <v>0</v>
      </c>
      <c r="L8593" s="2" t="s">
        <v>0</v>
      </c>
    </row>
    <row r="8594" spans="1:12" x14ac:dyDescent="0.4">
      <c r="A8594" s="1"/>
      <c r="B8594" s="5"/>
      <c r="C8594" s="2" t="s">
        <v>0</v>
      </c>
      <c r="F8594" s="2" t="s">
        <v>0</v>
      </c>
      <c r="L8594" s="2" t="s">
        <v>0</v>
      </c>
    </row>
    <row r="8595" spans="1:12" x14ac:dyDescent="0.4">
      <c r="A8595" s="1"/>
      <c r="B8595" s="5"/>
      <c r="C8595" s="2" t="s">
        <v>0</v>
      </c>
      <c r="F8595" s="2" t="s">
        <v>0</v>
      </c>
      <c r="L8595" s="2" t="s">
        <v>0</v>
      </c>
    </row>
    <row r="8596" spans="1:12" x14ac:dyDescent="0.4">
      <c r="A8596" s="1"/>
      <c r="B8596" s="5"/>
      <c r="C8596" s="2" t="s">
        <v>0</v>
      </c>
      <c r="F8596" s="2" t="s">
        <v>0</v>
      </c>
      <c r="L8596" s="2" t="s">
        <v>0</v>
      </c>
    </row>
    <row r="8597" spans="1:12" x14ac:dyDescent="0.4">
      <c r="A8597" s="1"/>
      <c r="B8597" s="5"/>
      <c r="C8597" s="2" t="s">
        <v>0</v>
      </c>
      <c r="F8597" s="2" t="s">
        <v>0</v>
      </c>
      <c r="L8597" s="2" t="s">
        <v>0</v>
      </c>
    </row>
    <row r="8598" spans="1:12" x14ac:dyDescent="0.4">
      <c r="A8598" s="1"/>
      <c r="B8598" s="5"/>
      <c r="C8598" s="2" t="s">
        <v>0</v>
      </c>
      <c r="F8598" s="2" t="s">
        <v>0</v>
      </c>
      <c r="L8598" s="2" t="s">
        <v>0</v>
      </c>
    </row>
    <row r="8599" spans="1:12" x14ac:dyDescent="0.4">
      <c r="A8599" s="1"/>
      <c r="B8599" s="5"/>
      <c r="C8599" s="2" t="s">
        <v>0</v>
      </c>
      <c r="F8599" s="2" t="s">
        <v>0</v>
      </c>
      <c r="L8599" s="2" t="s">
        <v>0</v>
      </c>
    </row>
    <row r="8600" spans="1:12" x14ac:dyDescent="0.4">
      <c r="A8600" s="1"/>
      <c r="B8600" s="5"/>
      <c r="C8600" s="2" t="s">
        <v>0</v>
      </c>
      <c r="F8600" s="2" t="s">
        <v>0</v>
      </c>
      <c r="L8600" s="2" t="s">
        <v>0</v>
      </c>
    </row>
    <row r="8601" spans="1:12" x14ac:dyDescent="0.4">
      <c r="A8601" s="1"/>
      <c r="B8601" s="5"/>
      <c r="C8601" s="2" t="s">
        <v>0</v>
      </c>
      <c r="F8601" s="2" t="s">
        <v>0</v>
      </c>
      <c r="L8601" s="2" t="s">
        <v>0</v>
      </c>
    </row>
    <row r="8602" spans="1:12" x14ac:dyDescent="0.4">
      <c r="A8602" s="1"/>
      <c r="B8602" s="5"/>
      <c r="C8602" s="2" t="s">
        <v>0</v>
      </c>
      <c r="F8602" s="2" t="s">
        <v>0</v>
      </c>
      <c r="L8602" s="2" t="s">
        <v>0</v>
      </c>
    </row>
    <row r="8603" spans="1:12" x14ac:dyDescent="0.4">
      <c r="A8603" s="1"/>
      <c r="B8603" s="5"/>
      <c r="C8603" s="2" t="s">
        <v>0</v>
      </c>
      <c r="F8603" s="2" t="s">
        <v>0</v>
      </c>
      <c r="L8603" s="2" t="s">
        <v>0</v>
      </c>
    </row>
    <row r="8604" spans="1:12" x14ac:dyDescent="0.4">
      <c r="A8604" s="1"/>
      <c r="B8604" s="5"/>
      <c r="C8604" s="2" t="s">
        <v>0</v>
      </c>
      <c r="F8604" s="2" t="s">
        <v>0</v>
      </c>
      <c r="L8604" s="2" t="s">
        <v>0</v>
      </c>
    </row>
    <row r="8605" spans="1:12" x14ac:dyDescent="0.4">
      <c r="A8605" s="1"/>
      <c r="B8605" s="5"/>
      <c r="C8605" s="2" t="s">
        <v>0</v>
      </c>
      <c r="F8605" s="2" t="s">
        <v>0</v>
      </c>
      <c r="L8605" s="2" t="s">
        <v>0</v>
      </c>
    </row>
    <row r="8606" spans="1:12" x14ac:dyDescent="0.4">
      <c r="A8606" s="1"/>
      <c r="B8606" s="5"/>
      <c r="C8606" s="2" t="s">
        <v>0</v>
      </c>
      <c r="F8606" s="2" t="s">
        <v>0</v>
      </c>
      <c r="L8606" s="2" t="s">
        <v>0</v>
      </c>
    </row>
    <row r="8607" spans="1:12" x14ac:dyDescent="0.4">
      <c r="A8607" s="1"/>
      <c r="B8607" s="5"/>
      <c r="C8607" s="2" t="s">
        <v>0</v>
      </c>
      <c r="F8607" s="2" t="s">
        <v>0</v>
      </c>
      <c r="L8607" s="2" t="s">
        <v>0</v>
      </c>
    </row>
    <row r="8608" spans="1:12" x14ac:dyDescent="0.4">
      <c r="A8608" s="1"/>
      <c r="B8608" s="5"/>
      <c r="C8608" s="2" t="s">
        <v>0</v>
      </c>
      <c r="F8608" s="2" t="s">
        <v>0</v>
      </c>
      <c r="L8608" s="2" t="s">
        <v>0</v>
      </c>
    </row>
    <row r="8609" spans="1:12" x14ac:dyDescent="0.4">
      <c r="A8609" s="1"/>
      <c r="B8609" s="5"/>
      <c r="C8609" s="2" t="s">
        <v>0</v>
      </c>
      <c r="F8609" s="2" t="s">
        <v>0</v>
      </c>
      <c r="L8609" s="2" t="s">
        <v>0</v>
      </c>
    </row>
    <row r="8610" spans="1:12" x14ac:dyDescent="0.4">
      <c r="A8610" s="1"/>
      <c r="B8610" s="5"/>
      <c r="C8610" s="2" t="s">
        <v>0</v>
      </c>
      <c r="F8610" s="2" t="s">
        <v>0</v>
      </c>
      <c r="L8610" s="2" t="s">
        <v>0</v>
      </c>
    </row>
    <row r="8611" spans="1:12" x14ac:dyDescent="0.4">
      <c r="A8611" s="1"/>
      <c r="B8611" s="5"/>
      <c r="C8611" s="2" t="s">
        <v>0</v>
      </c>
      <c r="F8611" s="2" t="s">
        <v>0</v>
      </c>
      <c r="L8611" s="2" t="s">
        <v>0</v>
      </c>
    </row>
    <row r="8612" spans="1:12" x14ac:dyDescent="0.4">
      <c r="A8612" s="1"/>
      <c r="B8612" s="5"/>
      <c r="C8612" s="2" t="s">
        <v>0</v>
      </c>
      <c r="F8612" s="2" t="s">
        <v>0</v>
      </c>
      <c r="L8612" s="2" t="s">
        <v>0</v>
      </c>
    </row>
    <row r="8613" spans="1:12" x14ac:dyDescent="0.4">
      <c r="A8613" s="1"/>
      <c r="B8613" s="5"/>
      <c r="C8613" s="2" t="s">
        <v>0</v>
      </c>
      <c r="F8613" s="2" t="s">
        <v>0</v>
      </c>
      <c r="L8613" s="2" t="s">
        <v>0</v>
      </c>
    </row>
    <row r="8614" spans="1:12" x14ac:dyDescent="0.4">
      <c r="A8614" s="1"/>
      <c r="B8614" s="5"/>
      <c r="C8614" s="2" t="s">
        <v>0</v>
      </c>
      <c r="F8614" s="2" t="s">
        <v>0</v>
      </c>
      <c r="L8614" s="2" t="s">
        <v>0</v>
      </c>
    </row>
    <row r="8615" spans="1:12" x14ac:dyDescent="0.4">
      <c r="A8615" s="1"/>
      <c r="B8615" s="5"/>
      <c r="C8615" s="2" t="s">
        <v>0</v>
      </c>
      <c r="F8615" s="2" t="s">
        <v>0</v>
      </c>
      <c r="L8615" s="2" t="s">
        <v>0</v>
      </c>
    </row>
    <row r="8616" spans="1:12" x14ac:dyDescent="0.4">
      <c r="A8616" s="1"/>
      <c r="B8616" s="5"/>
      <c r="C8616" s="2" t="s">
        <v>0</v>
      </c>
      <c r="F8616" s="2" t="s">
        <v>0</v>
      </c>
      <c r="L8616" s="2" t="s">
        <v>0</v>
      </c>
    </row>
    <row r="8617" spans="1:12" x14ac:dyDescent="0.4">
      <c r="A8617" s="1"/>
      <c r="B8617" s="5"/>
      <c r="C8617" s="2" t="s">
        <v>0</v>
      </c>
      <c r="F8617" s="2" t="s">
        <v>0</v>
      </c>
      <c r="L8617" s="2" t="s">
        <v>0</v>
      </c>
    </row>
    <row r="8618" spans="1:12" x14ac:dyDescent="0.4">
      <c r="A8618" s="1"/>
      <c r="B8618" s="5"/>
      <c r="C8618" s="2" t="s">
        <v>0</v>
      </c>
      <c r="F8618" s="2" t="s">
        <v>0</v>
      </c>
      <c r="L8618" s="2" t="s">
        <v>0</v>
      </c>
    </row>
    <row r="8619" spans="1:12" x14ac:dyDescent="0.4">
      <c r="A8619" s="1"/>
      <c r="B8619" s="5"/>
      <c r="C8619" s="2" t="s">
        <v>0</v>
      </c>
      <c r="F8619" s="2" t="s">
        <v>0</v>
      </c>
      <c r="L8619" s="2" t="s">
        <v>0</v>
      </c>
    </row>
    <row r="8620" spans="1:12" x14ac:dyDescent="0.4">
      <c r="A8620" s="1"/>
      <c r="B8620" s="5"/>
      <c r="C8620" s="2" t="s">
        <v>0</v>
      </c>
      <c r="F8620" s="2" t="s">
        <v>0</v>
      </c>
      <c r="L8620" s="2" t="s">
        <v>0</v>
      </c>
    </row>
    <row r="8621" spans="1:12" x14ac:dyDescent="0.4">
      <c r="A8621" s="1"/>
      <c r="B8621" s="5"/>
      <c r="C8621" s="2" t="s">
        <v>0</v>
      </c>
      <c r="F8621" s="2" t="s">
        <v>0</v>
      </c>
      <c r="L8621" s="2" t="s">
        <v>0</v>
      </c>
    </row>
    <row r="8622" spans="1:12" x14ac:dyDescent="0.4">
      <c r="A8622" s="1"/>
      <c r="B8622" s="5"/>
      <c r="C8622" s="2" t="s">
        <v>0</v>
      </c>
      <c r="F8622" s="2" t="s">
        <v>0</v>
      </c>
      <c r="L8622" s="2" t="s">
        <v>0</v>
      </c>
    </row>
    <row r="8623" spans="1:12" x14ac:dyDescent="0.4">
      <c r="A8623" s="1"/>
      <c r="B8623" s="5"/>
      <c r="C8623" s="2" t="s">
        <v>0</v>
      </c>
      <c r="F8623" s="2" t="s">
        <v>0</v>
      </c>
      <c r="L8623" s="2" t="s">
        <v>0</v>
      </c>
    </row>
    <row r="8624" spans="1:12" x14ac:dyDescent="0.4">
      <c r="A8624" s="1"/>
      <c r="B8624" s="5"/>
      <c r="C8624" s="2" t="s">
        <v>0</v>
      </c>
      <c r="F8624" s="2" t="s">
        <v>0</v>
      </c>
      <c r="L8624" s="2" t="s">
        <v>0</v>
      </c>
    </row>
    <row r="8625" spans="1:12" x14ac:dyDescent="0.4">
      <c r="A8625" s="1"/>
      <c r="B8625" s="5"/>
      <c r="C8625" s="2" t="s">
        <v>0</v>
      </c>
      <c r="F8625" s="2" t="s">
        <v>0</v>
      </c>
      <c r="L8625" s="2" t="s">
        <v>0</v>
      </c>
    </row>
    <row r="8626" spans="1:12" x14ac:dyDescent="0.4">
      <c r="A8626" s="1"/>
      <c r="B8626" s="5"/>
      <c r="C8626" s="2" t="s">
        <v>0</v>
      </c>
      <c r="F8626" s="2" t="s">
        <v>0</v>
      </c>
      <c r="L8626" s="2" t="s">
        <v>0</v>
      </c>
    </row>
    <row r="8627" spans="1:12" x14ac:dyDescent="0.4">
      <c r="A8627" s="1"/>
      <c r="B8627" s="5"/>
      <c r="C8627" s="2" t="s">
        <v>0</v>
      </c>
      <c r="F8627" s="2" t="s">
        <v>0</v>
      </c>
      <c r="L8627" s="2" t="s">
        <v>0</v>
      </c>
    </row>
    <row r="8628" spans="1:12" x14ac:dyDescent="0.4">
      <c r="A8628" s="1"/>
      <c r="B8628" s="5"/>
      <c r="C8628" s="2" t="s">
        <v>0</v>
      </c>
      <c r="F8628" s="2" t="s">
        <v>0</v>
      </c>
      <c r="L8628" s="2" t="s">
        <v>0</v>
      </c>
    </row>
    <row r="8629" spans="1:12" x14ac:dyDescent="0.4">
      <c r="A8629" s="1"/>
      <c r="B8629" s="5"/>
      <c r="C8629" s="2" t="s">
        <v>0</v>
      </c>
      <c r="F8629" s="2" t="s">
        <v>0</v>
      </c>
      <c r="L8629" s="2" t="s">
        <v>0</v>
      </c>
    </row>
    <row r="8630" spans="1:12" x14ac:dyDescent="0.4">
      <c r="A8630" s="1"/>
      <c r="B8630" s="5"/>
      <c r="C8630" s="2" t="s">
        <v>0</v>
      </c>
      <c r="F8630" s="2" t="s">
        <v>0</v>
      </c>
      <c r="L8630" s="2" t="s">
        <v>0</v>
      </c>
    </row>
    <row r="8631" spans="1:12" x14ac:dyDescent="0.4">
      <c r="A8631" s="1"/>
      <c r="B8631" s="5"/>
      <c r="C8631" s="2" t="s">
        <v>0</v>
      </c>
      <c r="F8631" s="2" t="s">
        <v>0</v>
      </c>
      <c r="L8631" s="2" t="s">
        <v>0</v>
      </c>
    </row>
    <row r="8632" spans="1:12" x14ac:dyDescent="0.4">
      <c r="A8632" s="1"/>
      <c r="B8632" s="5"/>
      <c r="C8632" s="2" t="s">
        <v>0</v>
      </c>
      <c r="F8632" s="2" t="s">
        <v>0</v>
      </c>
      <c r="L8632" s="2" t="s">
        <v>0</v>
      </c>
    </row>
    <row r="8633" spans="1:12" x14ac:dyDescent="0.4">
      <c r="A8633" s="1"/>
      <c r="B8633" s="5"/>
      <c r="C8633" s="2" t="s">
        <v>0</v>
      </c>
      <c r="F8633" s="2" t="s">
        <v>0</v>
      </c>
      <c r="L8633" s="2" t="s">
        <v>0</v>
      </c>
    </row>
    <row r="8634" spans="1:12" x14ac:dyDescent="0.4">
      <c r="A8634" s="1"/>
      <c r="B8634" s="5"/>
      <c r="C8634" s="2" t="s">
        <v>0</v>
      </c>
      <c r="F8634" s="2" t="s">
        <v>0</v>
      </c>
      <c r="L8634" s="2" t="s">
        <v>0</v>
      </c>
    </row>
    <row r="8635" spans="1:12" x14ac:dyDescent="0.4">
      <c r="A8635" s="1"/>
      <c r="B8635" s="5"/>
      <c r="C8635" s="2" t="s">
        <v>0</v>
      </c>
      <c r="F8635" s="2" t="s">
        <v>0</v>
      </c>
      <c r="L8635" s="2" t="s">
        <v>0</v>
      </c>
    </row>
    <row r="8636" spans="1:12" x14ac:dyDescent="0.4">
      <c r="A8636" s="1"/>
      <c r="B8636" s="5"/>
      <c r="C8636" s="2" t="s">
        <v>0</v>
      </c>
      <c r="F8636" s="2" t="s">
        <v>0</v>
      </c>
      <c r="L8636" s="2" t="s">
        <v>0</v>
      </c>
    </row>
    <row r="8637" spans="1:12" x14ac:dyDescent="0.4">
      <c r="A8637" s="1"/>
      <c r="B8637" s="5"/>
      <c r="C8637" s="2" t="s">
        <v>0</v>
      </c>
      <c r="F8637" s="2" t="s">
        <v>0</v>
      </c>
      <c r="L8637" s="2" t="s">
        <v>0</v>
      </c>
    </row>
    <row r="8638" spans="1:12" x14ac:dyDescent="0.4">
      <c r="A8638" s="1"/>
      <c r="B8638" s="5"/>
      <c r="C8638" s="2" t="s">
        <v>0</v>
      </c>
      <c r="F8638" s="2" t="s">
        <v>0</v>
      </c>
      <c r="L8638" s="2" t="s">
        <v>0</v>
      </c>
    </row>
    <row r="8639" spans="1:12" x14ac:dyDescent="0.4">
      <c r="A8639" s="1"/>
      <c r="B8639" s="5"/>
      <c r="C8639" s="2" t="s">
        <v>0</v>
      </c>
      <c r="F8639" s="2" t="s">
        <v>0</v>
      </c>
      <c r="L8639" s="2" t="s">
        <v>0</v>
      </c>
    </row>
    <row r="8640" spans="1:12" x14ac:dyDescent="0.4">
      <c r="A8640" s="1"/>
      <c r="B8640" s="5"/>
      <c r="C8640" s="2" t="s">
        <v>0</v>
      </c>
      <c r="F8640" s="2" t="s">
        <v>0</v>
      </c>
      <c r="L8640" s="2" t="s">
        <v>0</v>
      </c>
    </row>
    <row r="8641" spans="1:12" x14ac:dyDescent="0.4">
      <c r="A8641" s="1"/>
      <c r="B8641" s="5"/>
      <c r="C8641" s="2" t="s">
        <v>0</v>
      </c>
      <c r="F8641" s="2" t="s">
        <v>0</v>
      </c>
      <c r="L8641" s="2" t="s">
        <v>0</v>
      </c>
    </row>
    <row r="8642" spans="1:12" x14ac:dyDescent="0.4">
      <c r="A8642" s="1"/>
      <c r="B8642" s="5"/>
      <c r="C8642" s="2" t="s">
        <v>0</v>
      </c>
      <c r="F8642" s="2" t="s">
        <v>0</v>
      </c>
      <c r="L8642" s="2" t="s">
        <v>0</v>
      </c>
    </row>
    <row r="8643" spans="1:12" x14ac:dyDescent="0.4">
      <c r="A8643" s="1"/>
      <c r="B8643" s="5"/>
      <c r="C8643" s="2" t="s">
        <v>0</v>
      </c>
      <c r="F8643" s="2" t="s">
        <v>0</v>
      </c>
      <c r="L8643" s="2" t="s">
        <v>0</v>
      </c>
    </row>
    <row r="8644" spans="1:12" x14ac:dyDescent="0.4">
      <c r="A8644" s="1"/>
      <c r="B8644" s="5"/>
      <c r="C8644" s="2" t="s">
        <v>0</v>
      </c>
      <c r="F8644" s="2" t="s">
        <v>0</v>
      </c>
      <c r="L8644" s="2" t="s">
        <v>0</v>
      </c>
    </row>
    <row r="8645" spans="1:12" x14ac:dyDescent="0.4">
      <c r="A8645" s="1"/>
      <c r="B8645" s="5"/>
      <c r="C8645" s="2" t="s">
        <v>0</v>
      </c>
      <c r="F8645" s="2" t="s">
        <v>0</v>
      </c>
      <c r="L8645" s="2" t="s">
        <v>0</v>
      </c>
    </row>
    <row r="8646" spans="1:12" x14ac:dyDescent="0.4">
      <c r="A8646" s="1"/>
      <c r="B8646" s="5"/>
      <c r="C8646" s="2" t="s">
        <v>0</v>
      </c>
      <c r="F8646" s="2" t="s">
        <v>0</v>
      </c>
      <c r="L8646" s="2" t="s">
        <v>0</v>
      </c>
    </row>
    <row r="8647" spans="1:12" x14ac:dyDescent="0.4">
      <c r="A8647" s="1"/>
      <c r="B8647" s="5"/>
      <c r="C8647" s="2" t="s">
        <v>0</v>
      </c>
      <c r="F8647" s="2" t="s">
        <v>0</v>
      </c>
      <c r="L8647" s="2" t="s">
        <v>0</v>
      </c>
    </row>
    <row r="8648" spans="1:12" x14ac:dyDescent="0.4">
      <c r="A8648" s="1"/>
      <c r="B8648" s="5"/>
      <c r="C8648" s="2" t="s">
        <v>0</v>
      </c>
      <c r="F8648" s="2" t="s">
        <v>0</v>
      </c>
      <c r="L8648" s="2" t="s">
        <v>0</v>
      </c>
    </row>
    <row r="8649" spans="1:12" x14ac:dyDescent="0.4">
      <c r="A8649" s="1"/>
      <c r="B8649" s="5"/>
      <c r="C8649" s="2" t="s">
        <v>0</v>
      </c>
      <c r="F8649" s="2" t="s">
        <v>0</v>
      </c>
      <c r="L8649" s="2" t="s">
        <v>0</v>
      </c>
    </row>
    <row r="8650" spans="1:12" x14ac:dyDescent="0.4">
      <c r="A8650" s="1"/>
      <c r="B8650" s="5"/>
      <c r="C8650" s="2" t="s">
        <v>0</v>
      </c>
      <c r="F8650" s="2" t="s">
        <v>0</v>
      </c>
      <c r="L8650" s="2" t="s">
        <v>0</v>
      </c>
    </row>
    <row r="8651" spans="1:12" x14ac:dyDescent="0.4">
      <c r="A8651" s="1"/>
      <c r="B8651" s="5"/>
      <c r="C8651" s="2" t="s">
        <v>0</v>
      </c>
      <c r="F8651" s="2" t="s">
        <v>0</v>
      </c>
      <c r="L8651" s="2" t="s">
        <v>0</v>
      </c>
    </row>
    <row r="8652" spans="1:12" x14ac:dyDescent="0.4">
      <c r="A8652" s="1"/>
      <c r="B8652" s="5"/>
      <c r="C8652" s="2" t="s">
        <v>0</v>
      </c>
      <c r="F8652" s="2" t="s">
        <v>0</v>
      </c>
      <c r="L8652" s="2" t="s">
        <v>0</v>
      </c>
    </row>
    <row r="8653" spans="1:12" x14ac:dyDescent="0.4">
      <c r="A8653" s="1"/>
      <c r="B8653" s="5"/>
      <c r="C8653" s="2" t="s">
        <v>0</v>
      </c>
      <c r="F8653" s="2" t="s">
        <v>0</v>
      </c>
      <c r="L8653" s="2" t="s">
        <v>0</v>
      </c>
    </row>
    <row r="8654" spans="1:12" x14ac:dyDescent="0.4">
      <c r="A8654" s="1"/>
      <c r="B8654" s="5"/>
      <c r="C8654" s="2" t="s">
        <v>0</v>
      </c>
      <c r="F8654" s="2" t="s">
        <v>0</v>
      </c>
      <c r="L8654" s="2" t="s">
        <v>0</v>
      </c>
    </row>
    <row r="8655" spans="1:12" x14ac:dyDescent="0.4">
      <c r="A8655" s="1"/>
      <c r="B8655" s="5"/>
      <c r="C8655" s="2" t="s">
        <v>0</v>
      </c>
      <c r="F8655" s="2" t="s">
        <v>0</v>
      </c>
      <c r="L8655" s="2" t="s">
        <v>0</v>
      </c>
    </row>
    <row r="8656" spans="1:12" x14ac:dyDescent="0.4">
      <c r="A8656" s="1"/>
      <c r="B8656" s="5"/>
      <c r="C8656" s="2" t="s">
        <v>0</v>
      </c>
      <c r="F8656" s="2" t="s">
        <v>0</v>
      </c>
      <c r="L8656" s="2" t="s">
        <v>0</v>
      </c>
    </row>
    <row r="8657" spans="1:12" x14ac:dyDescent="0.4">
      <c r="A8657" s="1"/>
      <c r="B8657" s="5"/>
      <c r="C8657" s="2" t="s">
        <v>0</v>
      </c>
      <c r="F8657" s="2" t="s">
        <v>0</v>
      </c>
      <c r="L8657" s="2" t="s">
        <v>0</v>
      </c>
    </row>
    <row r="8658" spans="1:12" x14ac:dyDescent="0.4">
      <c r="A8658" s="1"/>
      <c r="B8658" s="5"/>
      <c r="C8658" s="2" t="s">
        <v>0</v>
      </c>
      <c r="F8658" s="2" t="s">
        <v>0</v>
      </c>
      <c r="L8658" s="2" t="s">
        <v>0</v>
      </c>
    </row>
    <row r="8659" spans="1:12" x14ac:dyDescent="0.4">
      <c r="A8659" s="1"/>
      <c r="B8659" s="5"/>
      <c r="C8659" s="2" t="s">
        <v>0</v>
      </c>
      <c r="F8659" s="2" t="s">
        <v>0</v>
      </c>
      <c r="L8659" s="2" t="s">
        <v>0</v>
      </c>
    </row>
    <row r="8660" spans="1:12" x14ac:dyDescent="0.4">
      <c r="A8660" s="1"/>
      <c r="B8660" s="5"/>
      <c r="C8660" s="2" t="s">
        <v>0</v>
      </c>
      <c r="F8660" s="2" t="s">
        <v>0</v>
      </c>
      <c r="L8660" s="2" t="s">
        <v>0</v>
      </c>
    </row>
    <row r="8661" spans="1:12" x14ac:dyDescent="0.4">
      <c r="A8661" s="1"/>
      <c r="B8661" s="5"/>
      <c r="C8661" s="2" t="s">
        <v>0</v>
      </c>
      <c r="F8661" s="2" t="s">
        <v>0</v>
      </c>
      <c r="L8661" s="2" t="s">
        <v>0</v>
      </c>
    </row>
    <row r="8662" spans="1:12" x14ac:dyDescent="0.4">
      <c r="A8662" s="1"/>
      <c r="B8662" s="5"/>
      <c r="C8662" s="2" t="s">
        <v>0</v>
      </c>
      <c r="F8662" s="2" t="s">
        <v>0</v>
      </c>
      <c r="L8662" s="2" t="s">
        <v>0</v>
      </c>
    </row>
    <row r="8663" spans="1:12" x14ac:dyDescent="0.4">
      <c r="A8663" s="1"/>
      <c r="B8663" s="5"/>
      <c r="C8663" s="2" t="s">
        <v>0</v>
      </c>
      <c r="F8663" s="2" t="s">
        <v>0</v>
      </c>
      <c r="L8663" s="2" t="s">
        <v>0</v>
      </c>
    </row>
    <row r="8664" spans="1:12" x14ac:dyDescent="0.4">
      <c r="A8664" s="1"/>
      <c r="B8664" s="5"/>
      <c r="C8664" s="2" t="s">
        <v>0</v>
      </c>
      <c r="F8664" s="2" t="s">
        <v>0</v>
      </c>
      <c r="L8664" s="2" t="s">
        <v>0</v>
      </c>
    </row>
    <row r="8665" spans="1:12" x14ac:dyDescent="0.4">
      <c r="A8665" s="1"/>
      <c r="B8665" s="5"/>
      <c r="C8665" s="2" t="s">
        <v>0</v>
      </c>
      <c r="F8665" s="2" t="s">
        <v>0</v>
      </c>
      <c r="L8665" s="2" t="s">
        <v>0</v>
      </c>
    </row>
    <row r="8666" spans="1:12" x14ac:dyDescent="0.4">
      <c r="A8666" s="1"/>
      <c r="B8666" s="5"/>
      <c r="C8666" s="2" t="s">
        <v>0</v>
      </c>
      <c r="F8666" s="2" t="s">
        <v>0</v>
      </c>
      <c r="L8666" s="2" t="s">
        <v>0</v>
      </c>
    </row>
    <row r="8667" spans="1:12" x14ac:dyDescent="0.4">
      <c r="A8667" s="1"/>
      <c r="B8667" s="5"/>
      <c r="C8667" s="2" t="s">
        <v>0</v>
      </c>
      <c r="F8667" s="2" t="s">
        <v>0</v>
      </c>
      <c r="L8667" s="2" t="s">
        <v>0</v>
      </c>
    </row>
    <row r="8668" spans="1:12" x14ac:dyDescent="0.4">
      <c r="A8668" s="1"/>
      <c r="B8668" s="5"/>
      <c r="C8668" s="2" t="s">
        <v>0</v>
      </c>
      <c r="F8668" s="2" t="s">
        <v>0</v>
      </c>
      <c r="L8668" s="2" t="s">
        <v>0</v>
      </c>
    </row>
    <row r="8669" spans="1:12" x14ac:dyDescent="0.4">
      <c r="A8669" s="1"/>
      <c r="B8669" s="5"/>
      <c r="C8669" s="2" t="s">
        <v>0</v>
      </c>
      <c r="F8669" s="2" t="s">
        <v>0</v>
      </c>
      <c r="L8669" s="2" t="s">
        <v>0</v>
      </c>
    </row>
    <row r="8670" spans="1:12" x14ac:dyDescent="0.4">
      <c r="A8670" s="1"/>
      <c r="B8670" s="5"/>
      <c r="C8670" s="2" t="s">
        <v>0</v>
      </c>
      <c r="F8670" s="2" t="s">
        <v>0</v>
      </c>
      <c r="L8670" s="2" t="s">
        <v>0</v>
      </c>
    </row>
    <row r="8671" spans="1:12" x14ac:dyDescent="0.4">
      <c r="A8671" s="1"/>
      <c r="B8671" s="5"/>
      <c r="C8671" s="2" t="s">
        <v>0</v>
      </c>
      <c r="F8671" s="2" t="s">
        <v>0</v>
      </c>
      <c r="L8671" s="2" t="s">
        <v>0</v>
      </c>
    </row>
    <row r="8672" spans="1:12" x14ac:dyDescent="0.4">
      <c r="A8672" s="1"/>
      <c r="B8672" s="5"/>
      <c r="C8672" s="2" t="s">
        <v>0</v>
      </c>
      <c r="F8672" s="2" t="s">
        <v>0</v>
      </c>
      <c r="L8672" s="2" t="s">
        <v>0</v>
      </c>
    </row>
    <row r="8673" spans="1:12" x14ac:dyDescent="0.4">
      <c r="A8673" s="1"/>
      <c r="B8673" s="5"/>
      <c r="C8673" s="2" t="s">
        <v>0</v>
      </c>
      <c r="F8673" s="2" t="s">
        <v>0</v>
      </c>
      <c r="L8673" s="2" t="s">
        <v>0</v>
      </c>
    </row>
    <row r="8674" spans="1:12" x14ac:dyDescent="0.4">
      <c r="A8674" s="1"/>
      <c r="B8674" s="5"/>
      <c r="C8674" s="2" t="s">
        <v>0</v>
      </c>
      <c r="F8674" s="2" t="s">
        <v>0</v>
      </c>
      <c r="L8674" s="2" t="s">
        <v>0</v>
      </c>
    </row>
    <row r="8675" spans="1:12" x14ac:dyDescent="0.4">
      <c r="A8675" s="1"/>
      <c r="B8675" s="5"/>
      <c r="C8675" s="2" t="s">
        <v>0</v>
      </c>
      <c r="F8675" s="2" t="s">
        <v>0</v>
      </c>
      <c r="L8675" s="2" t="s">
        <v>0</v>
      </c>
    </row>
    <row r="8676" spans="1:12" x14ac:dyDescent="0.4">
      <c r="A8676" s="1"/>
      <c r="B8676" s="5"/>
      <c r="C8676" s="2" t="s">
        <v>0</v>
      </c>
      <c r="F8676" s="2" t="s">
        <v>0</v>
      </c>
      <c r="L8676" s="2" t="s">
        <v>0</v>
      </c>
    </row>
    <row r="8677" spans="1:12" x14ac:dyDescent="0.4">
      <c r="A8677" s="1"/>
      <c r="B8677" s="5"/>
      <c r="C8677" s="2" t="s">
        <v>0</v>
      </c>
      <c r="F8677" s="2" t="s">
        <v>0</v>
      </c>
      <c r="L8677" s="2" t="s">
        <v>0</v>
      </c>
    </row>
    <row r="8678" spans="1:12" x14ac:dyDescent="0.4">
      <c r="A8678" s="1"/>
      <c r="B8678" s="5"/>
      <c r="C8678" s="2" t="s">
        <v>0</v>
      </c>
      <c r="F8678" s="2" t="s">
        <v>0</v>
      </c>
      <c r="L8678" s="2" t="s">
        <v>0</v>
      </c>
    </row>
    <row r="8679" spans="1:12" x14ac:dyDescent="0.4">
      <c r="A8679" s="1"/>
      <c r="B8679" s="5"/>
      <c r="C8679" s="2" t="s">
        <v>0</v>
      </c>
      <c r="F8679" s="2" t="s">
        <v>0</v>
      </c>
      <c r="L8679" s="2" t="s">
        <v>0</v>
      </c>
    </row>
    <row r="8680" spans="1:12" x14ac:dyDescent="0.4">
      <c r="A8680" s="1"/>
      <c r="B8680" s="5"/>
      <c r="C8680" s="2" t="s">
        <v>0</v>
      </c>
      <c r="F8680" s="2" t="s">
        <v>0</v>
      </c>
      <c r="L8680" s="2" t="s">
        <v>0</v>
      </c>
    </row>
    <row r="8681" spans="1:12" x14ac:dyDescent="0.4">
      <c r="A8681" s="1"/>
      <c r="B8681" s="5"/>
      <c r="C8681" s="2" t="s">
        <v>0</v>
      </c>
      <c r="F8681" s="2" t="s">
        <v>0</v>
      </c>
      <c r="L8681" s="2" t="s">
        <v>0</v>
      </c>
    </row>
    <row r="8682" spans="1:12" x14ac:dyDescent="0.4">
      <c r="A8682" s="1"/>
      <c r="B8682" s="5"/>
      <c r="C8682" s="2" t="s">
        <v>0</v>
      </c>
      <c r="F8682" s="2" t="s">
        <v>0</v>
      </c>
      <c r="L8682" s="2" t="s">
        <v>0</v>
      </c>
    </row>
    <row r="8683" spans="1:12" x14ac:dyDescent="0.4">
      <c r="A8683" s="1"/>
      <c r="B8683" s="5"/>
      <c r="C8683" s="2" t="s">
        <v>0</v>
      </c>
      <c r="F8683" s="2" t="s">
        <v>0</v>
      </c>
      <c r="L8683" s="2" t="s">
        <v>0</v>
      </c>
    </row>
    <row r="8684" spans="1:12" x14ac:dyDescent="0.4">
      <c r="A8684" s="1"/>
      <c r="B8684" s="5"/>
      <c r="C8684" s="2" t="s">
        <v>0</v>
      </c>
      <c r="F8684" s="2" t="s">
        <v>0</v>
      </c>
      <c r="L8684" s="2" t="s">
        <v>0</v>
      </c>
    </row>
    <row r="8685" spans="1:12" x14ac:dyDescent="0.4">
      <c r="A8685" s="1"/>
      <c r="B8685" s="5"/>
      <c r="C8685" s="2" t="s">
        <v>0</v>
      </c>
      <c r="F8685" s="2" t="s">
        <v>0</v>
      </c>
      <c r="L8685" s="2" t="s">
        <v>0</v>
      </c>
    </row>
    <row r="8686" spans="1:12" x14ac:dyDescent="0.4">
      <c r="A8686" s="1"/>
      <c r="B8686" s="5"/>
      <c r="C8686" s="2" t="s">
        <v>0</v>
      </c>
      <c r="F8686" s="2" t="s">
        <v>0</v>
      </c>
      <c r="L8686" s="2" t="s">
        <v>0</v>
      </c>
    </row>
    <row r="8687" spans="1:12" x14ac:dyDescent="0.4">
      <c r="A8687" s="1"/>
      <c r="B8687" s="5"/>
      <c r="C8687" s="2" t="s">
        <v>0</v>
      </c>
      <c r="F8687" s="2" t="s">
        <v>0</v>
      </c>
      <c r="L8687" s="2" t="s">
        <v>0</v>
      </c>
    </row>
    <row r="8688" spans="1:12" x14ac:dyDescent="0.4">
      <c r="A8688" s="1"/>
      <c r="B8688" s="5"/>
      <c r="C8688" s="2" t="s">
        <v>0</v>
      </c>
      <c r="F8688" s="2" t="s">
        <v>0</v>
      </c>
      <c r="L8688" s="2" t="s">
        <v>0</v>
      </c>
    </row>
    <row r="8689" spans="1:12" x14ac:dyDescent="0.4">
      <c r="A8689" s="1"/>
      <c r="B8689" s="5"/>
      <c r="C8689" s="2" t="s">
        <v>0</v>
      </c>
      <c r="F8689" s="2" t="s">
        <v>0</v>
      </c>
      <c r="L8689" s="2" t="s">
        <v>0</v>
      </c>
    </row>
    <row r="8690" spans="1:12" x14ac:dyDescent="0.4">
      <c r="A8690" s="1"/>
      <c r="B8690" s="5"/>
      <c r="C8690" s="2" t="s">
        <v>0</v>
      </c>
      <c r="F8690" s="2" t="s">
        <v>0</v>
      </c>
      <c r="L8690" s="2" t="s">
        <v>0</v>
      </c>
    </row>
    <row r="8691" spans="1:12" x14ac:dyDescent="0.4">
      <c r="A8691" s="1"/>
      <c r="B8691" s="5"/>
      <c r="C8691" s="2" t="s">
        <v>0</v>
      </c>
      <c r="F8691" s="2" t="s">
        <v>0</v>
      </c>
      <c r="L8691" s="2" t="s">
        <v>0</v>
      </c>
    </row>
    <row r="8692" spans="1:12" x14ac:dyDescent="0.4">
      <c r="A8692" s="1"/>
      <c r="B8692" s="5"/>
      <c r="C8692" s="2" t="s">
        <v>0</v>
      </c>
      <c r="F8692" s="2" t="s">
        <v>0</v>
      </c>
      <c r="L8692" s="2" t="s">
        <v>0</v>
      </c>
    </row>
    <row r="8693" spans="1:12" x14ac:dyDescent="0.4">
      <c r="A8693" s="1"/>
      <c r="B8693" s="5"/>
      <c r="C8693" s="2" t="s">
        <v>0</v>
      </c>
      <c r="F8693" s="2" t="s">
        <v>0</v>
      </c>
      <c r="L8693" s="2" t="s">
        <v>0</v>
      </c>
    </row>
    <row r="8694" spans="1:12" x14ac:dyDescent="0.4">
      <c r="A8694" s="1"/>
      <c r="B8694" s="5"/>
      <c r="C8694" s="2" t="s">
        <v>0</v>
      </c>
      <c r="F8694" s="2" t="s">
        <v>0</v>
      </c>
      <c r="L8694" s="2" t="s">
        <v>0</v>
      </c>
    </row>
    <row r="8695" spans="1:12" x14ac:dyDescent="0.4">
      <c r="A8695" s="1"/>
      <c r="B8695" s="5"/>
      <c r="C8695" s="2" t="s">
        <v>0</v>
      </c>
      <c r="F8695" s="2" t="s">
        <v>0</v>
      </c>
      <c r="L8695" s="2" t="s">
        <v>0</v>
      </c>
    </row>
    <row r="8696" spans="1:12" x14ac:dyDescent="0.4">
      <c r="A8696" s="1"/>
      <c r="B8696" s="5"/>
      <c r="C8696" s="2" t="s">
        <v>0</v>
      </c>
      <c r="F8696" s="2" t="s">
        <v>0</v>
      </c>
      <c r="L8696" s="2" t="s">
        <v>0</v>
      </c>
    </row>
    <row r="8697" spans="1:12" x14ac:dyDescent="0.4">
      <c r="A8697" s="1"/>
      <c r="B8697" s="5"/>
      <c r="C8697" s="2" t="s">
        <v>0</v>
      </c>
      <c r="F8697" s="2" t="s">
        <v>0</v>
      </c>
      <c r="L8697" s="2" t="s">
        <v>0</v>
      </c>
    </row>
    <row r="8698" spans="1:12" x14ac:dyDescent="0.4">
      <c r="A8698" s="1"/>
      <c r="B8698" s="5"/>
      <c r="C8698" s="2" t="s">
        <v>0</v>
      </c>
      <c r="F8698" s="2" t="s">
        <v>0</v>
      </c>
      <c r="L8698" s="2" t="s">
        <v>0</v>
      </c>
    </row>
    <row r="8699" spans="1:12" x14ac:dyDescent="0.4">
      <c r="A8699" s="1"/>
      <c r="B8699" s="5"/>
      <c r="C8699" s="2" t="s">
        <v>0</v>
      </c>
      <c r="F8699" s="2" t="s">
        <v>0</v>
      </c>
      <c r="L8699" s="2" t="s">
        <v>0</v>
      </c>
    </row>
    <row r="8700" spans="1:12" x14ac:dyDescent="0.4">
      <c r="A8700" s="1"/>
      <c r="B8700" s="5"/>
      <c r="C8700" s="2" t="s">
        <v>0</v>
      </c>
      <c r="F8700" s="2" t="s">
        <v>0</v>
      </c>
      <c r="L8700" s="2" t="s">
        <v>0</v>
      </c>
    </row>
    <row r="8701" spans="1:12" x14ac:dyDescent="0.4">
      <c r="A8701" s="1"/>
      <c r="B8701" s="5"/>
      <c r="C8701" s="2" t="s">
        <v>0</v>
      </c>
      <c r="F8701" s="2" t="s">
        <v>0</v>
      </c>
      <c r="L8701" s="2" t="s">
        <v>0</v>
      </c>
    </row>
    <row r="8702" spans="1:12" x14ac:dyDescent="0.4">
      <c r="A8702" s="1"/>
      <c r="B8702" s="5"/>
      <c r="C8702" s="2" t="s">
        <v>0</v>
      </c>
      <c r="F8702" s="2" t="s">
        <v>0</v>
      </c>
      <c r="L8702" s="2" t="s">
        <v>0</v>
      </c>
    </row>
    <row r="8703" spans="1:12" x14ac:dyDescent="0.4">
      <c r="A8703" s="1"/>
      <c r="B8703" s="5"/>
      <c r="C8703" s="2" t="s">
        <v>0</v>
      </c>
      <c r="F8703" s="2" t="s">
        <v>0</v>
      </c>
      <c r="L8703" s="2" t="s">
        <v>0</v>
      </c>
    </row>
    <row r="8704" spans="1:12" x14ac:dyDescent="0.4">
      <c r="A8704" s="1"/>
      <c r="B8704" s="5"/>
      <c r="C8704" s="2" t="s">
        <v>0</v>
      </c>
      <c r="F8704" s="2" t="s">
        <v>0</v>
      </c>
      <c r="L8704" s="2" t="s">
        <v>0</v>
      </c>
    </row>
    <row r="8705" spans="1:12" x14ac:dyDescent="0.4">
      <c r="A8705" s="1"/>
      <c r="B8705" s="5"/>
      <c r="C8705" s="2" t="s">
        <v>0</v>
      </c>
      <c r="F8705" s="2" t="s">
        <v>0</v>
      </c>
      <c r="L8705" s="2" t="s">
        <v>0</v>
      </c>
    </row>
    <row r="8706" spans="1:12" x14ac:dyDescent="0.4">
      <c r="A8706" s="1"/>
      <c r="B8706" s="5"/>
      <c r="C8706" s="2" t="s">
        <v>0</v>
      </c>
      <c r="F8706" s="2" t="s">
        <v>0</v>
      </c>
      <c r="L8706" s="2" t="s">
        <v>0</v>
      </c>
    </row>
    <row r="8707" spans="1:12" x14ac:dyDescent="0.4">
      <c r="A8707" s="1"/>
      <c r="B8707" s="5"/>
      <c r="C8707" s="2" t="s">
        <v>0</v>
      </c>
      <c r="F8707" s="2" t="s">
        <v>0</v>
      </c>
      <c r="L8707" s="2" t="s">
        <v>0</v>
      </c>
    </row>
    <row r="8708" spans="1:12" x14ac:dyDescent="0.4">
      <c r="A8708" s="1"/>
      <c r="B8708" s="5"/>
      <c r="C8708" s="2" t="s">
        <v>0</v>
      </c>
      <c r="F8708" s="2" t="s">
        <v>0</v>
      </c>
      <c r="L8708" s="2" t="s">
        <v>0</v>
      </c>
    </row>
    <row r="8709" spans="1:12" x14ac:dyDescent="0.4">
      <c r="A8709" s="1"/>
      <c r="B8709" s="5"/>
      <c r="C8709" s="2" t="s">
        <v>0</v>
      </c>
      <c r="F8709" s="2" t="s">
        <v>0</v>
      </c>
      <c r="L8709" s="2" t="s">
        <v>0</v>
      </c>
    </row>
    <row r="8710" spans="1:12" x14ac:dyDescent="0.4">
      <c r="A8710" s="1"/>
      <c r="B8710" s="5"/>
      <c r="C8710" s="2" t="s">
        <v>0</v>
      </c>
      <c r="F8710" s="2" t="s">
        <v>0</v>
      </c>
      <c r="L8710" s="2" t="s">
        <v>0</v>
      </c>
    </row>
    <row r="8711" spans="1:12" x14ac:dyDescent="0.4">
      <c r="A8711" s="1"/>
      <c r="B8711" s="5"/>
      <c r="C8711" s="2" t="s">
        <v>0</v>
      </c>
      <c r="F8711" s="2" t="s">
        <v>0</v>
      </c>
      <c r="L8711" s="2" t="s">
        <v>0</v>
      </c>
    </row>
    <row r="8712" spans="1:12" x14ac:dyDescent="0.4">
      <c r="A8712" s="1"/>
      <c r="B8712" s="5"/>
      <c r="C8712" s="2" t="s">
        <v>0</v>
      </c>
      <c r="F8712" s="2" t="s">
        <v>0</v>
      </c>
      <c r="L8712" s="2" t="s">
        <v>0</v>
      </c>
    </row>
    <row r="8713" spans="1:12" x14ac:dyDescent="0.4">
      <c r="A8713" s="1"/>
      <c r="B8713" s="5"/>
      <c r="C8713" s="2" t="s">
        <v>0</v>
      </c>
      <c r="F8713" s="2" t="s">
        <v>0</v>
      </c>
      <c r="L8713" s="2" t="s">
        <v>0</v>
      </c>
    </row>
    <row r="8714" spans="1:12" x14ac:dyDescent="0.4">
      <c r="A8714" s="1"/>
      <c r="B8714" s="5"/>
      <c r="C8714" s="2" t="s">
        <v>0</v>
      </c>
      <c r="F8714" s="2" t="s">
        <v>0</v>
      </c>
      <c r="L8714" s="2" t="s">
        <v>0</v>
      </c>
    </row>
    <row r="8715" spans="1:12" x14ac:dyDescent="0.4">
      <c r="A8715" s="1"/>
      <c r="B8715" s="5"/>
      <c r="C8715" s="2" t="s">
        <v>0</v>
      </c>
      <c r="F8715" s="2" t="s">
        <v>0</v>
      </c>
      <c r="L8715" s="2" t="s">
        <v>0</v>
      </c>
    </row>
    <row r="8716" spans="1:12" x14ac:dyDescent="0.4">
      <c r="A8716" s="1"/>
      <c r="B8716" s="5"/>
      <c r="C8716" s="2" t="s">
        <v>0</v>
      </c>
      <c r="F8716" s="2" t="s">
        <v>0</v>
      </c>
      <c r="L8716" s="2" t="s">
        <v>0</v>
      </c>
    </row>
    <row r="8717" spans="1:12" x14ac:dyDescent="0.4">
      <c r="A8717" s="1"/>
      <c r="B8717" s="5"/>
      <c r="C8717" s="2" t="s">
        <v>0</v>
      </c>
      <c r="F8717" s="2" t="s">
        <v>0</v>
      </c>
      <c r="L8717" s="2" t="s">
        <v>0</v>
      </c>
    </row>
    <row r="8718" spans="1:12" x14ac:dyDescent="0.4">
      <c r="A8718" s="1"/>
      <c r="B8718" s="5"/>
      <c r="C8718" s="2" t="s">
        <v>0</v>
      </c>
      <c r="F8718" s="2" t="s">
        <v>0</v>
      </c>
      <c r="L8718" s="2" t="s">
        <v>0</v>
      </c>
    </row>
    <row r="8719" spans="1:12" x14ac:dyDescent="0.4">
      <c r="A8719" s="1"/>
      <c r="B8719" s="5"/>
      <c r="C8719" s="2" t="s">
        <v>0</v>
      </c>
      <c r="F8719" s="2" t="s">
        <v>0</v>
      </c>
      <c r="L8719" s="2" t="s">
        <v>0</v>
      </c>
    </row>
    <row r="8720" spans="1:12" x14ac:dyDescent="0.4">
      <c r="A8720" s="1"/>
      <c r="B8720" s="5"/>
      <c r="C8720" s="2" t="s">
        <v>0</v>
      </c>
      <c r="F8720" s="2" t="s">
        <v>0</v>
      </c>
      <c r="L8720" s="2" t="s">
        <v>0</v>
      </c>
    </row>
    <row r="8721" spans="1:12" x14ac:dyDescent="0.4">
      <c r="A8721" s="1"/>
      <c r="B8721" s="5"/>
      <c r="C8721" s="2" t="s">
        <v>0</v>
      </c>
      <c r="F8721" s="2" t="s">
        <v>0</v>
      </c>
      <c r="L8721" s="2" t="s">
        <v>0</v>
      </c>
    </row>
    <row r="8722" spans="1:12" x14ac:dyDescent="0.4">
      <c r="A8722" s="1"/>
      <c r="B8722" s="5"/>
      <c r="C8722" s="2" t="s">
        <v>0</v>
      </c>
      <c r="F8722" s="2" t="s">
        <v>0</v>
      </c>
      <c r="L8722" s="2" t="s">
        <v>0</v>
      </c>
    </row>
    <row r="8723" spans="1:12" x14ac:dyDescent="0.4">
      <c r="A8723" s="1"/>
      <c r="B8723" s="5"/>
      <c r="C8723" s="2" t="s">
        <v>0</v>
      </c>
      <c r="F8723" s="2" t="s">
        <v>0</v>
      </c>
      <c r="L8723" s="2" t="s">
        <v>0</v>
      </c>
    </row>
    <row r="8724" spans="1:12" x14ac:dyDescent="0.4">
      <c r="A8724" s="1"/>
      <c r="B8724" s="5"/>
      <c r="C8724" s="2" t="s">
        <v>0</v>
      </c>
      <c r="F8724" s="2" t="s">
        <v>0</v>
      </c>
      <c r="L8724" s="2" t="s">
        <v>0</v>
      </c>
    </row>
    <row r="8725" spans="1:12" x14ac:dyDescent="0.4">
      <c r="A8725" s="1"/>
      <c r="B8725" s="5"/>
      <c r="C8725" s="2" t="s">
        <v>0</v>
      </c>
      <c r="F8725" s="2" t="s">
        <v>0</v>
      </c>
      <c r="L8725" s="2" t="s">
        <v>0</v>
      </c>
    </row>
    <row r="8726" spans="1:12" x14ac:dyDescent="0.4">
      <c r="A8726" s="1"/>
      <c r="B8726" s="5"/>
      <c r="C8726" s="2" t="s">
        <v>0</v>
      </c>
      <c r="F8726" s="2" t="s">
        <v>0</v>
      </c>
      <c r="L8726" s="2" t="s">
        <v>0</v>
      </c>
    </row>
    <row r="8727" spans="1:12" x14ac:dyDescent="0.4">
      <c r="A8727" s="1"/>
      <c r="B8727" s="5"/>
      <c r="C8727" s="2" t="s">
        <v>0</v>
      </c>
      <c r="F8727" s="2" t="s">
        <v>0</v>
      </c>
      <c r="L8727" s="2" t="s">
        <v>0</v>
      </c>
    </row>
    <row r="8728" spans="1:12" x14ac:dyDescent="0.4">
      <c r="A8728" s="1"/>
      <c r="B8728" s="5"/>
      <c r="C8728" s="2" t="s">
        <v>0</v>
      </c>
      <c r="F8728" s="2" t="s">
        <v>0</v>
      </c>
      <c r="L8728" s="2" t="s">
        <v>0</v>
      </c>
    </row>
    <row r="8729" spans="1:12" x14ac:dyDescent="0.4">
      <c r="A8729" s="1"/>
      <c r="B8729" s="5"/>
      <c r="C8729" s="2" t="s">
        <v>0</v>
      </c>
      <c r="F8729" s="2" t="s">
        <v>0</v>
      </c>
      <c r="L8729" s="2" t="s">
        <v>0</v>
      </c>
    </row>
    <row r="8730" spans="1:12" x14ac:dyDescent="0.4">
      <c r="A8730" s="1"/>
      <c r="B8730" s="5"/>
      <c r="C8730" s="2" t="s">
        <v>0</v>
      </c>
      <c r="F8730" s="2" t="s">
        <v>0</v>
      </c>
      <c r="L8730" s="2" t="s">
        <v>0</v>
      </c>
    </row>
    <row r="8731" spans="1:12" x14ac:dyDescent="0.4">
      <c r="A8731" s="1"/>
      <c r="B8731" s="5"/>
      <c r="C8731" s="2" t="s">
        <v>0</v>
      </c>
      <c r="F8731" s="2" t="s">
        <v>0</v>
      </c>
      <c r="L8731" s="2" t="s">
        <v>0</v>
      </c>
    </row>
    <row r="8732" spans="1:12" x14ac:dyDescent="0.4">
      <c r="A8732" s="1"/>
      <c r="B8732" s="5"/>
      <c r="C8732" s="2" t="s">
        <v>0</v>
      </c>
      <c r="F8732" s="2" t="s">
        <v>0</v>
      </c>
      <c r="L8732" s="2" t="s">
        <v>0</v>
      </c>
    </row>
    <row r="8733" spans="1:12" x14ac:dyDescent="0.4">
      <c r="A8733" s="1"/>
      <c r="B8733" s="5"/>
      <c r="C8733" s="2" t="s">
        <v>0</v>
      </c>
      <c r="F8733" s="2" t="s">
        <v>0</v>
      </c>
      <c r="L8733" s="2" t="s">
        <v>0</v>
      </c>
    </row>
    <row r="8734" spans="1:12" x14ac:dyDescent="0.4">
      <c r="A8734" s="1"/>
      <c r="B8734" s="5"/>
      <c r="C8734" s="2" t="s">
        <v>0</v>
      </c>
      <c r="F8734" s="2" t="s">
        <v>0</v>
      </c>
      <c r="L8734" s="2" t="s">
        <v>0</v>
      </c>
    </row>
    <row r="8735" spans="1:12" x14ac:dyDescent="0.4">
      <c r="A8735" s="1"/>
      <c r="B8735" s="5"/>
      <c r="C8735" s="2" t="s">
        <v>0</v>
      </c>
      <c r="F8735" s="2" t="s">
        <v>0</v>
      </c>
      <c r="L8735" s="2" t="s">
        <v>0</v>
      </c>
    </row>
    <row r="8736" spans="1:12" x14ac:dyDescent="0.4">
      <c r="A8736" s="1"/>
      <c r="B8736" s="5"/>
      <c r="C8736" s="2" t="s">
        <v>0</v>
      </c>
      <c r="F8736" s="2" t="s">
        <v>0</v>
      </c>
      <c r="L8736" s="2" t="s">
        <v>0</v>
      </c>
    </row>
    <row r="8737" spans="1:12" x14ac:dyDescent="0.4">
      <c r="A8737" s="1"/>
      <c r="B8737" s="5"/>
      <c r="C8737" s="2" t="s">
        <v>0</v>
      </c>
      <c r="F8737" s="2" t="s">
        <v>0</v>
      </c>
      <c r="L8737" s="2" t="s">
        <v>0</v>
      </c>
    </row>
    <row r="8738" spans="1:12" x14ac:dyDescent="0.4">
      <c r="A8738" s="1"/>
      <c r="B8738" s="5"/>
      <c r="C8738" s="2" t="s">
        <v>0</v>
      </c>
      <c r="F8738" s="2" t="s">
        <v>0</v>
      </c>
      <c r="L8738" s="2" t="s">
        <v>0</v>
      </c>
    </row>
    <row r="8739" spans="1:12" x14ac:dyDescent="0.4">
      <c r="A8739" s="1"/>
      <c r="B8739" s="5"/>
      <c r="C8739" s="2" t="s">
        <v>0</v>
      </c>
      <c r="F8739" s="2" t="s">
        <v>0</v>
      </c>
      <c r="L8739" s="2" t="s">
        <v>0</v>
      </c>
    </row>
    <row r="8740" spans="1:12" x14ac:dyDescent="0.4">
      <c r="A8740" s="1"/>
      <c r="B8740" s="5"/>
      <c r="C8740" s="2" t="s">
        <v>0</v>
      </c>
      <c r="F8740" s="2" t="s">
        <v>0</v>
      </c>
      <c r="L8740" s="2" t="s">
        <v>0</v>
      </c>
    </row>
    <row r="8741" spans="1:12" x14ac:dyDescent="0.4">
      <c r="A8741" s="1"/>
      <c r="B8741" s="5"/>
      <c r="C8741" s="2" t="s">
        <v>0</v>
      </c>
      <c r="F8741" s="2" t="s">
        <v>0</v>
      </c>
      <c r="L8741" s="2" t="s">
        <v>0</v>
      </c>
    </row>
    <row r="8742" spans="1:12" x14ac:dyDescent="0.4">
      <c r="A8742" s="1"/>
      <c r="B8742" s="5"/>
      <c r="C8742" s="2" t="s">
        <v>0</v>
      </c>
      <c r="F8742" s="2" t="s">
        <v>0</v>
      </c>
      <c r="L8742" s="2" t="s">
        <v>0</v>
      </c>
    </row>
    <row r="8743" spans="1:12" x14ac:dyDescent="0.4">
      <c r="A8743" s="1"/>
      <c r="B8743" s="5"/>
      <c r="C8743" s="2" t="s">
        <v>0</v>
      </c>
      <c r="F8743" s="2" t="s">
        <v>0</v>
      </c>
      <c r="L8743" s="2" t="s">
        <v>0</v>
      </c>
    </row>
    <row r="8744" spans="1:12" x14ac:dyDescent="0.4">
      <c r="A8744" s="1"/>
      <c r="B8744" s="5"/>
      <c r="C8744" s="2" t="s">
        <v>0</v>
      </c>
      <c r="F8744" s="2" t="s">
        <v>0</v>
      </c>
      <c r="L8744" s="2" t="s">
        <v>0</v>
      </c>
    </row>
    <row r="8745" spans="1:12" x14ac:dyDescent="0.4">
      <c r="A8745" s="1"/>
      <c r="B8745" s="5"/>
      <c r="C8745" s="2" t="s">
        <v>0</v>
      </c>
      <c r="F8745" s="2" t="s">
        <v>0</v>
      </c>
      <c r="L8745" s="2" t="s">
        <v>0</v>
      </c>
    </row>
    <row r="8746" spans="1:12" x14ac:dyDescent="0.4">
      <c r="A8746" s="1"/>
      <c r="B8746" s="5"/>
      <c r="C8746" s="2" t="s">
        <v>0</v>
      </c>
      <c r="F8746" s="2" t="s">
        <v>0</v>
      </c>
      <c r="L8746" s="2" t="s">
        <v>0</v>
      </c>
    </row>
    <row r="8747" spans="1:12" x14ac:dyDescent="0.4">
      <c r="A8747" s="1"/>
      <c r="B8747" s="5"/>
      <c r="C8747" s="2" t="s">
        <v>0</v>
      </c>
      <c r="F8747" s="2" t="s">
        <v>0</v>
      </c>
      <c r="L8747" s="2" t="s">
        <v>0</v>
      </c>
    </row>
    <row r="8748" spans="1:12" x14ac:dyDescent="0.4">
      <c r="A8748" s="1"/>
      <c r="B8748" s="5"/>
      <c r="C8748" s="2" t="s">
        <v>0</v>
      </c>
      <c r="F8748" s="2" t="s">
        <v>0</v>
      </c>
      <c r="L8748" s="2" t="s">
        <v>0</v>
      </c>
    </row>
    <row r="8749" spans="1:12" x14ac:dyDescent="0.4">
      <c r="A8749" s="1"/>
      <c r="B8749" s="5"/>
      <c r="C8749" s="2" t="s">
        <v>0</v>
      </c>
      <c r="F8749" s="2" t="s">
        <v>0</v>
      </c>
      <c r="L8749" s="2" t="s">
        <v>0</v>
      </c>
    </row>
    <row r="8750" spans="1:12" x14ac:dyDescent="0.4">
      <c r="A8750" s="1"/>
      <c r="B8750" s="5"/>
      <c r="C8750" s="2" t="s">
        <v>0</v>
      </c>
      <c r="F8750" s="2" t="s">
        <v>0</v>
      </c>
      <c r="L8750" s="2" t="s">
        <v>0</v>
      </c>
    </row>
    <row r="8751" spans="1:12" x14ac:dyDescent="0.4">
      <c r="A8751" s="1"/>
      <c r="B8751" s="5"/>
      <c r="C8751" s="2" t="s">
        <v>0</v>
      </c>
      <c r="F8751" s="2" t="s">
        <v>0</v>
      </c>
      <c r="L8751" s="2" t="s">
        <v>0</v>
      </c>
    </row>
    <row r="8752" spans="1:12" x14ac:dyDescent="0.4">
      <c r="A8752" s="1"/>
      <c r="B8752" s="5"/>
      <c r="C8752" s="2" t="s">
        <v>0</v>
      </c>
      <c r="F8752" s="2" t="s">
        <v>0</v>
      </c>
      <c r="L8752" s="2" t="s">
        <v>0</v>
      </c>
    </row>
    <row r="8753" spans="1:12" x14ac:dyDescent="0.4">
      <c r="A8753" s="1"/>
      <c r="B8753" s="5"/>
      <c r="C8753" s="2" t="s">
        <v>0</v>
      </c>
      <c r="F8753" s="2" t="s">
        <v>0</v>
      </c>
      <c r="L8753" s="2" t="s">
        <v>0</v>
      </c>
    </row>
    <row r="8754" spans="1:12" x14ac:dyDescent="0.4">
      <c r="A8754" s="1"/>
      <c r="B8754" s="5"/>
      <c r="C8754" s="2" t="s">
        <v>0</v>
      </c>
      <c r="F8754" s="2" t="s">
        <v>0</v>
      </c>
      <c r="L8754" s="2" t="s">
        <v>0</v>
      </c>
    </row>
    <row r="8755" spans="1:12" x14ac:dyDescent="0.4">
      <c r="A8755" s="1"/>
      <c r="B8755" s="5"/>
      <c r="C8755" s="2" t="s">
        <v>0</v>
      </c>
      <c r="F8755" s="2" t="s">
        <v>0</v>
      </c>
      <c r="L8755" s="2" t="s">
        <v>0</v>
      </c>
    </row>
    <row r="8756" spans="1:12" x14ac:dyDescent="0.4">
      <c r="A8756" s="1"/>
      <c r="B8756" s="5"/>
      <c r="C8756" s="2" t="s">
        <v>0</v>
      </c>
      <c r="F8756" s="2" t="s">
        <v>0</v>
      </c>
      <c r="L8756" s="2" t="s">
        <v>0</v>
      </c>
    </row>
    <row r="8757" spans="1:12" x14ac:dyDescent="0.4">
      <c r="A8757" s="1"/>
      <c r="B8757" s="5"/>
      <c r="C8757" s="2" t="s">
        <v>0</v>
      </c>
      <c r="F8757" s="2" t="s">
        <v>0</v>
      </c>
      <c r="L8757" s="2" t="s">
        <v>0</v>
      </c>
    </row>
    <row r="8758" spans="1:12" x14ac:dyDescent="0.4">
      <c r="A8758" s="1"/>
      <c r="B8758" s="5"/>
      <c r="C8758" s="2" t="s">
        <v>0</v>
      </c>
      <c r="F8758" s="2" t="s">
        <v>0</v>
      </c>
      <c r="L8758" s="2" t="s">
        <v>0</v>
      </c>
    </row>
    <row r="8759" spans="1:12" x14ac:dyDescent="0.4">
      <c r="A8759" s="1"/>
      <c r="B8759" s="5"/>
      <c r="C8759" s="2" t="s">
        <v>0</v>
      </c>
      <c r="F8759" s="2" t="s">
        <v>0</v>
      </c>
      <c r="L8759" s="2" t="s">
        <v>0</v>
      </c>
    </row>
    <row r="8760" spans="1:12" x14ac:dyDescent="0.4">
      <c r="A8760" s="1"/>
      <c r="B8760" s="5"/>
      <c r="C8760" s="2" t="s">
        <v>0</v>
      </c>
      <c r="F8760" s="2" t="s">
        <v>0</v>
      </c>
      <c r="L8760" s="2" t="s">
        <v>0</v>
      </c>
    </row>
    <row r="8761" spans="1:12" x14ac:dyDescent="0.4">
      <c r="A8761" s="1"/>
      <c r="B8761" s="5"/>
      <c r="C8761" s="2" t="s">
        <v>0</v>
      </c>
      <c r="F8761" s="2" t="s">
        <v>0</v>
      </c>
      <c r="L8761" s="2" t="s">
        <v>0</v>
      </c>
    </row>
    <row r="8762" spans="1:12" x14ac:dyDescent="0.4">
      <c r="A8762" s="1"/>
      <c r="B8762" s="5"/>
      <c r="C8762" s="2" t="s">
        <v>0</v>
      </c>
      <c r="F8762" s="2" t="s">
        <v>0</v>
      </c>
      <c r="L8762" s="2" t="s">
        <v>0</v>
      </c>
    </row>
    <row r="8763" spans="1:12" x14ac:dyDescent="0.4">
      <c r="A8763" s="1"/>
      <c r="B8763" s="5"/>
      <c r="C8763" s="2" t="s">
        <v>0</v>
      </c>
      <c r="F8763" s="2" t="s">
        <v>0</v>
      </c>
      <c r="L8763" s="2" t="s">
        <v>0</v>
      </c>
    </row>
    <row r="8764" spans="1:12" x14ac:dyDescent="0.4">
      <c r="A8764" s="1"/>
      <c r="B8764" s="5"/>
      <c r="C8764" s="2" t="s">
        <v>0</v>
      </c>
      <c r="F8764" s="2" t="s">
        <v>0</v>
      </c>
      <c r="L8764" s="2" t="s">
        <v>0</v>
      </c>
    </row>
    <row r="8765" spans="1:12" x14ac:dyDescent="0.4">
      <c r="A8765" s="1"/>
      <c r="B8765" s="5"/>
      <c r="C8765" s="2" t="s">
        <v>0</v>
      </c>
      <c r="F8765" s="2" t="s">
        <v>0</v>
      </c>
      <c r="L8765" s="2" t="s">
        <v>0</v>
      </c>
    </row>
    <row r="8766" spans="1:12" x14ac:dyDescent="0.4">
      <c r="A8766" s="1"/>
      <c r="B8766" s="5"/>
      <c r="C8766" s="2" t="s">
        <v>0</v>
      </c>
      <c r="F8766" s="2" t="s">
        <v>0</v>
      </c>
      <c r="L8766" s="2" t="s">
        <v>0</v>
      </c>
    </row>
    <row r="8767" spans="1:12" x14ac:dyDescent="0.4">
      <c r="A8767" s="1"/>
      <c r="B8767" s="5"/>
      <c r="C8767" s="2" t="s">
        <v>0</v>
      </c>
      <c r="F8767" s="2" t="s">
        <v>0</v>
      </c>
      <c r="L8767" s="2" t="s">
        <v>0</v>
      </c>
    </row>
    <row r="8768" spans="1:12" x14ac:dyDescent="0.4">
      <c r="A8768" s="1"/>
      <c r="B8768" s="5"/>
      <c r="C8768" s="2" t="s">
        <v>0</v>
      </c>
      <c r="F8768" s="2" t="s">
        <v>0</v>
      </c>
      <c r="L8768" s="2" t="s">
        <v>0</v>
      </c>
    </row>
    <row r="8769" spans="1:12" x14ac:dyDescent="0.4">
      <c r="A8769" s="1"/>
      <c r="B8769" s="5"/>
      <c r="C8769" s="2" t="s">
        <v>0</v>
      </c>
      <c r="F8769" s="2" t="s">
        <v>0</v>
      </c>
      <c r="L8769" s="2" t="s">
        <v>0</v>
      </c>
    </row>
    <row r="8770" spans="1:12" x14ac:dyDescent="0.4">
      <c r="A8770" s="1"/>
      <c r="B8770" s="5"/>
      <c r="C8770" s="2" t="s">
        <v>0</v>
      </c>
      <c r="F8770" s="2" t="s">
        <v>0</v>
      </c>
      <c r="L8770" s="2" t="s">
        <v>0</v>
      </c>
    </row>
    <row r="8771" spans="1:12" x14ac:dyDescent="0.4">
      <c r="A8771" s="1"/>
      <c r="B8771" s="5"/>
      <c r="C8771" s="2" t="s">
        <v>0</v>
      </c>
      <c r="F8771" s="2" t="s">
        <v>0</v>
      </c>
      <c r="L8771" s="2" t="s">
        <v>0</v>
      </c>
    </row>
    <row r="8772" spans="1:12" x14ac:dyDescent="0.4">
      <c r="A8772" s="1"/>
      <c r="B8772" s="5"/>
      <c r="C8772" s="2" t="s">
        <v>0</v>
      </c>
      <c r="F8772" s="2" t="s">
        <v>0</v>
      </c>
      <c r="L8772" s="2" t="s">
        <v>0</v>
      </c>
    </row>
    <row r="8773" spans="1:12" x14ac:dyDescent="0.4">
      <c r="A8773" s="1"/>
      <c r="B8773" s="5"/>
      <c r="C8773" s="2" t="s">
        <v>0</v>
      </c>
      <c r="F8773" s="2" t="s">
        <v>0</v>
      </c>
      <c r="L8773" s="2" t="s">
        <v>0</v>
      </c>
    </row>
    <row r="8774" spans="1:12" x14ac:dyDescent="0.4">
      <c r="A8774" s="1"/>
      <c r="B8774" s="5"/>
      <c r="C8774" s="2" t="s">
        <v>0</v>
      </c>
      <c r="F8774" s="2" t="s">
        <v>0</v>
      </c>
      <c r="L8774" s="2" t="s">
        <v>0</v>
      </c>
    </row>
    <row r="8775" spans="1:12" x14ac:dyDescent="0.4">
      <c r="A8775" s="1"/>
      <c r="B8775" s="5"/>
      <c r="C8775" s="2" t="s">
        <v>0</v>
      </c>
      <c r="F8775" s="2" t="s">
        <v>0</v>
      </c>
      <c r="L8775" s="2" t="s">
        <v>0</v>
      </c>
    </row>
    <row r="8776" spans="1:12" x14ac:dyDescent="0.4">
      <c r="A8776" s="1"/>
      <c r="B8776" s="5"/>
      <c r="C8776" s="2" t="s">
        <v>0</v>
      </c>
      <c r="F8776" s="2" t="s">
        <v>0</v>
      </c>
      <c r="L8776" s="2" t="s">
        <v>0</v>
      </c>
    </row>
    <row r="8777" spans="1:12" x14ac:dyDescent="0.4">
      <c r="A8777" s="1"/>
      <c r="B8777" s="5"/>
      <c r="C8777" s="2" t="s">
        <v>0</v>
      </c>
      <c r="F8777" s="2" t="s">
        <v>0</v>
      </c>
      <c r="L8777" s="2" t="s">
        <v>0</v>
      </c>
    </row>
    <row r="8778" spans="1:12" x14ac:dyDescent="0.4">
      <c r="A8778" s="1"/>
      <c r="B8778" s="5"/>
      <c r="C8778" s="2" t="s">
        <v>0</v>
      </c>
      <c r="F8778" s="2" t="s">
        <v>0</v>
      </c>
      <c r="L8778" s="2" t="s">
        <v>0</v>
      </c>
    </row>
    <row r="8779" spans="1:12" x14ac:dyDescent="0.4">
      <c r="A8779" s="1"/>
      <c r="B8779" s="5"/>
      <c r="C8779" s="2" t="s">
        <v>0</v>
      </c>
      <c r="F8779" s="2" t="s">
        <v>0</v>
      </c>
      <c r="L8779" s="2" t="s">
        <v>0</v>
      </c>
    </row>
    <row r="8780" spans="1:12" x14ac:dyDescent="0.4">
      <c r="A8780" s="1"/>
      <c r="B8780" s="5"/>
      <c r="C8780" s="2" t="s">
        <v>0</v>
      </c>
      <c r="F8780" s="2" t="s">
        <v>0</v>
      </c>
      <c r="L8780" s="2" t="s">
        <v>0</v>
      </c>
    </row>
    <row r="8781" spans="1:12" x14ac:dyDescent="0.4">
      <c r="A8781" s="1"/>
      <c r="B8781" s="5"/>
      <c r="C8781" s="2" t="s">
        <v>0</v>
      </c>
      <c r="F8781" s="2" t="s">
        <v>0</v>
      </c>
      <c r="L8781" s="2" t="s">
        <v>0</v>
      </c>
    </row>
    <row r="8782" spans="1:12" x14ac:dyDescent="0.4">
      <c r="A8782" s="1"/>
      <c r="B8782" s="5"/>
      <c r="C8782" s="2" t="s">
        <v>0</v>
      </c>
      <c r="F8782" s="2" t="s">
        <v>0</v>
      </c>
      <c r="L8782" s="2" t="s">
        <v>0</v>
      </c>
    </row>
    <row r="8783" spans="1:12" x14ac:dyDescent="0.4">
      <c r="A8783" s="1"/>
      <c r="B8783" s="5"/>
      <c r="C8783" s="2" t="s">
        <v>0</v>
      </c>
      <c r="F8783" s="2" t="s">
        <v>0</v>
      </c>
      <c r="L8783" s="2" t="s">
        <v>0</v>
      </c>
    </row>
    <row r="8784" spans="1:12" x14ac:dyDescent="0.4">
      <c r="A8784" s="1"/>
      <c r="B8784" s="5"/>
      <c r="C8784" s="2" t="s">
        <v>0</v>
      </c>
      <c r="F8784" s="2" t="s">
        <v>0</v>
      </c>
      <c r="L8784" s="2" t="s">
        <v>0</v>
      </c>
    </row>
    <row r="8785" spans="1:12" x14ac:dyDescent="0.4">
      <c r="A8785" s="1"/>
      <c r="B8785" s="5"/>
      <c r="C8785" s="2" t="s">
        <v>0</v>
      </c>
      <c r="F8785" s="2" t="s">
        <v>0</v>
      </c>
      <c r="L8785" s="2" t="s">
        <v>0</v>
      </c>
    </row>
    <row r="8786" spans="1:12" x14ac:dyDescent="0.4">
      <c r="A8786" s="1"/>
      <c r="B8786" s="5"/>
      <c r="C8786" s="2" t="s">
        <v>0</v>
      </c>
      <c r="F8786" s="2" t="s">
        <v>0</v>
      </c>
      <c r="L8786" s="2" t="s">
        <v>0</v>
      </c>
    </row>
    <row r="8787" spans="1:12" x14ac:dyDescent="0.4">
      <c r="A8787" s="1"/>
      <c r="B8787" s="5"/>
      <c r="C8787" s="2" t="s">
        <v>0</v>
      </c>
      <c r="F8787" s="2" t="s">
        <v>0</v>
      </c>
      <c r="L8787" s="2" t="s">
        <v>0</v>
      </c>
    </row>
    <row r="8788" spans="1:12" x14ac:dyDescent="0.4">
      <c r="A8788" s="1"/>
      <c r="B8788" s="5"/>
      <c r="C8788" s="2" t="s">
        <v>0</v>
      </c>
      <c r="F8788" s="2" t="s">
        <v>0</v>
      </c>
      <c r="L8788" s="2" t="s">
        <v>0</v>
      </c>
    </row>
    <row r="8789" spans="1:12" x14ac:dyDescent="0.4">
      <c r="A8789" s="1"/>
      <c r="B8789" s="5"/>
      <c r="C8789" s="2" t="s">
        <v>0</v>
      </c>
      <c r="F8789" s="2" t="s">
        <v>0</v>
      </c>
      <c r="L8789" s="2" t="s">
        <v>0</v>
      </c>
    </row>
    <row r="8790" spans="1:12" x14ac:dyDescent="0.4">
      <c r="A8790" s="1"/>
      <c r="B8790" s="5"/>
      <c r="C8790" s="2" t="s">
        <v>0</v>
      </c>
      <c r="F8790" s="2" t="s">
        <v>0</v>
      </c>
      <c r="L8790" s="2" t="s">
        <v>0</v>
      </c>
    </row>
    <row r="8791" spans="1:12" x14ac:dyDescent="0.4">
      <c r="A8791" s="1"/>
      <c r="B8791" s="5"/>
      <c r="C8791" s="2" t="s">
        <v>0</v>
      </c>
      <c r="F8791" s="2" t="s">
        <v>0</v>
      </c>
      <c r="L8791" s="2" t="s">
        <v>0</v>
      </c>
    </row>
    <row r="8792" spans="1:12" x14ac:dyDescent="0.4">
      <c r="A8792" s="1"/>
      <c r="B8792" s="5"/>
      <c r="C8792" s="2" t="s">
        <v>0</v>
      </c>
      <c r="F8792" s="2" t="s">
        <v>0</v>
      </c>
      <c r="L8792" s="2" t="s">
        <v>0</v>
      </c>
    </row>
    <row r="8793" spans="1:12" x14ac:dyDescent="0.4">
      <c r="A8793" s="1"/>
      <c r="B8793" s="5"/>
      <c r="C8793" s="2" t="s">
        <v>0</v>
      </c>
      <c r="F8793" s="2" t="s">
        <v>0</v>
      </c>
      <c r="L8793" s="2" t="s">
        <v>0</v>
      </c>
    </row>
    <row r="8794" spans="1:12" x14ac:dyDescent="0.4">
      <c r="A8794" s="1"/>
      <c r="B8794" s="5"/>
      <c r="C8794" s="2" t="s">
        <v>0</v>
      </c>
      <c r="F8794" s="2" t="s">
        <v>0</v>
      </c>
      <c r="L8794" s="2" t="s">
        <v>0</v>
      </c>
    </row>
    <row r="8795" spans="1:12" x14ac:dyDescent="0.4">
      <c r="A8795" s="1"/>
      <c r="B8795" s="5"/>
      <c r="C8795" s="2" t="s">
        <v>0</v>
      </c>
      <c r="F8795" s="2" t="s">
        <v>0</v>
      </c>
      <c r="L8795" s="2" t="s">
        <v>0</v>
      </c>
    </row>
    <row r="8796" spans="1:12" x14ac:dyDescent="0.4">
      <c r="A8796" s="1"/>
      <c r="B8796" s="5"/>
      <c r="C8796" s="2" t="s">
        <v>0</v>
      </c>
      <c r="F8796" s="2" t="s">
        <v>0</v>
      </c>
      <c r="L8796" s="2" t="s">
        <v>0</v>
      </c>
    </row>
    <row r="8797" spans="1:12" x14ac:dyDescent="0.4">
      <c r="A8797" s="1"/>
      <c r="B8797" s="5"/>
      <c r="C8797" s="2" t="s">
        <v>0</v>
      </c>
      <c r="F8797" s="2" t="s">
        <v>0</v>
      </c>
      <c r="L8797" s="2" t="s">
        <v>0</v>
      </c>
    </row>
    <row r="8798" spans="1:12" x14ac:dyDescent="0.4">
      <c r="A8798" s="1"/>
      <c r="B8798" s="5"/>
      <c r="C8798" s="2" t="s">
        <v>0</v>
      </c>
      <c r="F8798" s="2" t="s">
        <v>0</v>
      </c>
      <c r="L8798" s="2" t="s">
        <v>0</v>
      </c>
    </row>
    <row r="8799" spans="1:12" x14ac:dyDescent="0.4">
      <c r="A8799" s="1"/>
      <c r="B8799" s="5"/>
      <c r="C8799" s="2" t="s">
        <v>0</v>
      </c>
      <c r="F8799" s="2" t="s">
        <v>0</v>
      </c>
      <c r="L8799" s="2" t="s">
        <v>0</v>
      </c>
    </row>
    <row r="8800" spans="1:12" x14ac:dyDescent="0.4">
      <c r="A8800" s="1"/>
      <c r="B8800" s="5"/>
      <c r="C8800" s="2" t="s">
        <v>0</v>
      </c>
      <c r="F8800" s="2" t="s">
        <v>0</v>
      </c>
      <c r="L8800" s="2" t="s">
        <v>0</v>
      </c>
    </row>
    <row r="8801" spans="1:12" x14ac:dyDescent="0.4">
      <c r="A8801" s="1"/>
      <c r="B8801" s="5"/>
      <c r="C8801" s="2" t="s">
        <v>0</v>
      </c>
      <c r="F8801" s="2" t="s">
        <v>0</v>
      </c>
      <c r="L8801" s="2" t="s">
        <v>0</v>
      </c>
    </row>
    <row r="8802" spans="1:12" x14ac:dyDescent="0.4">
      <c r="A8802" s="1"/>
      <c r="B8802" s="5"/>
      <c r="C8802" s="2" t="s">
        <v>0</v>
      </c>
      <c r="F8802" s="2" t="s">
        <v>0</v>
      </c>
      <c r="L8802" s="2" t="s">
        <v>0</v>
      </c>
    </row>
    <row r="8803" spans="1:12" x14ac:dyDescent="0.4">
      <c r="A8803" s="1"/>
      <c r="B8803" s="5"/>
      <c r="C8803" s="2" t="s">
        <v>0</v>
      </c>
      <c r="F8803" s="2" t="s">
        <v>0</v>
      </c>
      <c r="L8803" s="2" t="s">
        <v>0</v>
      </c>
    </row>
    <row r="8804" spans="1:12" x14ac:dyDescent="0.4">
      <c r="A8804" s="1"/>
      <c r="B8804" s="5"/>
      <c r="C8804" s="2" t="s">
        <v>0</v>
      </c>
      <c r="F8804" s="2" t="s">
        <v>0</v>
      </c>
      <c r="L8804" s="2" t="s">
        <v>0</v>
      </c>
    </row>
    <row r="8805" spans="1:12" x14ac:dyDescent="0.4">
      <c r="A8805" s="1"/>
      <c r="B8805" s="5"/>
      <c r="C8805" s="2" t="s">
        <v>0</v>
      </c>
      <c r="F8805" s="2" t="s">
        <v>0</v>
      </c>
      <c r="L8805" s="2" t="s">
        <v>0</v>
      </c>
    </row>
    <row r="8806" spans="1:12" x14ac:dyDescent="0.4">
      <c r="A8806" s="1"/>
      <c r="B8806" s="5"/>
      <c r="C8806" s="2" t="s">
        <v>0</v>
      </c>
      <c r="F8806" s="2" t="s">
        <v>0</v>
      </c>
      <c r="L8806" s="2" t="s">
        <v>0</v>
      </c>
    </row>
    <row r="8807" spans="1:12" x14ac:dyDescent="0.4">
      <c r="A8807" s="1"/>
      <c r="B8807" s="5"/>
      <c r="C8807" s="2" t="s">
        <v>0</v>
      </c>
      <c r="F8807" s="2" t="s">
        <v>0</v>
      </c>
      <c r="L8807" s="2" t="s">
        <v>0</v>
      </c>
    </row>
    <row r="8808" spans="1:12" x14ac:dyDescent="0.4">
      <c r="A8808" s="1"/>
      <c r="B8808" s="5"/>
      <c r="C8808" s="2" t="s">
        <v>0</v>
      </c>
      <c r="F8808" s="2" t="s">
        <v>0</v>
      </c>
      <c r="L8808" s="2" t="s">
        <v>0</v>
      </c>
    </row>
    <row r="8809" spans="1:12" x14ac:dyDescent="0.4">
      <c r="A8809" s="1"/>
      <c r="B8809" s="5"/>
      <c r="C8809" s="2" t="s">
        <v>0</v>
      </c>
      <c r="F8809" s="2" t="s">
        <v>0</v>
      </c>
      <c r="L8809" s="2" t="s">
        <v>0</v>
      </c>
    </row>
    <row r="8810" spans="1:12" x14ac:dyDescent="0.4">
      <c r="A8810" s="1"/>
      <c r="B8810" s="5"/>
      <c r="C8810" s="2" t="s">
        <v>0</v>
      </c>
      <c r="F8810" s="2" t="s">
        <v>0</v>
      </c>
      <c r="L8810" s="2" t="s">
        <v>0</v>
      </c>
    </row>
    <row r="8811" spans="1:12" x14ac:dyDescent="0.4">
      <c r="A8811" s="1"/>
      <c r="B8811" s="5"/>
      <c r="C8811" s="2" t="s">
        <v>0</v>
      </c>
      <c r="F8811" s="2" t="s">
        <v>0</v>
      </c>
      <c r="L8811" s="2" t="s">
        <v>0</v>
      </c>
    </row>
    <row r="8812" spans="1:12" x14ac:dyDescent="0.4">
      <c r="A8812" s="1"/>
      <c r="B8812" s="5"/>
      <c r="C8812" s="2" t="s">
        <v>0</v>
      </c>
      <c r="F8812" s="2" t="s">
        <v>0</v>
      </c>
      <c r="L8812" s="2" t="s">
        <v>0</v>
      </c>
    </row>
    <row r="8813" spans="1:12" x14ac:dyDescent="0.4">
      <c r="A8813" s="1"/>
      <c r="B8813" s="5"/>
      <c r="C8813" s="2" t="s">
        <v>0</v>
      </c>
      <c r="F8813" s="2" t="s">
        <v>0</v>
      </c>
      <c r="L8813" s="2" t="s">
        <v>0</v>
      </c>
    </row>
    <row r="8814" spans="1:12" x14ac:dyDescent="0.4">
      <c r="A8814" s="1"/>
      <c r="B8814" s="5"/>
      <c r="C8814" s="2" t="s">
        <v>0</v>
      </c>
      <c r="F8814" s="2" t="s">
        <v>0</v>
      </c>
      <c r="L8814" s="2" t="s">
        <v>0</v>
      </c>
    </row>
    <row r="8815" spans="1:12" x14ac:dyDescent="0.4">
      <c r="A8815" s="1"/>
      <c r="B8815" s="5"/>
      <c r="C8815" s="2" t="s">
        <v>0</v>
      </c>
      <c r="F8815" s="2" t="s">
        <v>0</v>
      </c>
      <c r="L8815" s="2" t="s">
        <v>0</v>
      </c>
    </row>
    <row r="8816" spans="1:12" x14ac:dyDescent="0.4">
      <c r="A8816" s="1"/>
      <c r="B8816" s="5"/>
      <c r="C8816" s="2" t="s">
        <v>0</v>
      </c>
      <c r="F8816" s="2" t="s">
        <v>0</v>
      </c>
      <c r="L8816" s="2" t="s">
        <v>0</v>
      </c>
    </row>
    <row r="8817" spans="1:12" x14ac:dyDescent="0.4">
      <c r="A8817" s="1"/>
      <c r="B8817" s="5"/>
      <c r="C8817" s="2" t="s">
        <v>0</v>
      </c>
      <c r="F8817" s="2" t="s">
        <v>0</v>
      </c>
      <c r="L8817" s="2" t="s">
        <v>0</v>
      </c>
    </row>
    <row r="8818" spans="1:12" x14ac:dyDescent="0.4">
      <c r="A8818" s="1"/>
      <c r="B8818" s="5"/>
      <c r="C8818" s="2" t="s">
        <v>0</v>
      </c>
      <c r="F8818" s="2" t="s">
        <v>0</v>
      </c>
      <c r="L8818" s="2" t="s">
        <v>0</v>
      </c>
    </row>
    <row r="8819" spans="1:12" x14ac:dyDescent="0.4">
      <c r="A8819" s="1"/>
      <c r="B8819" s="5"/>
      <c r="C8819" s="2" t="s">
        <v>0</v>
      </c>
      <c r="F8819" s="2" t="s">
        <v>0</v>
      </c>
      <c r="L8819" s="2" t="s">
        <v>0</v>
      </c>
    </row>
    <row r="8820" spans="1:12" x14ac:dyDescent="0.4">
      <c r="A8820" s="1"/>
      <c r="B8820" s="5"/>
      <c r="C8820" s="2" t="s">
        <v>0</v>
      </c>
      <c r="F8820" s="2" t="s">
        <v>0</v>
      </c>
      <c r="L8820" s="2" t="s">
        <v>0</v>
      </c>
    </row>
    <row r="8821" spans="1:12" x14ac:dyDescent="0.4">
      <c r="A8821" s="1"/>
      <c r="B8821" s="5"/>
      <c r="C8821" s="2" t="s">
        <v>0</v>
      </c>
      <c r="F8821" s="2" t="s">
        <v>0</v>
      </c>
      <c r="L8821" s="2" t="s">
        <v>0</v>
      </c>
    </row>
    <row r="8822" spans="1:12" x14ac:dyDescent="0.4">
      <c r="A8822" s="1"/>
      <c r="B8822" s="5"/>
      <c r="C8822" s="2" t="s">
        <v>0</v>
      </c>
      <c r="F8822" s="2" t="s">
        <v>0</v>
      </c>
      <c r="L8822" s="2" t="s">
        <v>0</v>
      </c>
    </row>
    <row r="8823" spans="1:12" x14ac:dyDescent="0.4">
      <c r="A8823" s="1"/>
      <c r="B8823" s="5"/>
      <c r="C8823" s="2" t="s">
        <v>0</v>
      </c>
      <c r="F8823" s="2" t="s">
        <v>0</v>
      </c>
      <c r="L8823" s="2" t="s">
        <v>0</v>
      </c>
    </row>
    <row r="8824" spans="1:12" x14ac:dyDescent="0.4">
      <c r="A8824" s="1"/>
      <c r="B8824" s="5"/>
      <c r="C8824" s="2" t="s">
        <v>0</v>
      </c>
      <c r="F8824" s="2" t="s">
        <v>0</v>
      </c>
      <c r="L8824" s="2" t="s">
        <v>0</v>
      </c>
    </row>
    <row r="8825" spans="1:12" x14ac:dyDescent="0.4">
      <c r="A8825" s="1"/>
      <c r="B8825" s="5"/>
      <c r="C8825" s="2" t="s">
        <v>0</v>
      </c>
      <c r="F8825" s="2" t="s">
        <v>0</v>
      </c>
      <c r="L8825" s="2" t="s">
        <v>0</v>
      </c>
    </row>
    <row r="8826" spans="1:12" x14ac:dyDescent="0.4">
      <c r="A8826" s="1"/>
      <c r="B8826" s="5"/>
      <c r="C8826" s="2" t="s">
        <v>0</v>
      </c>
      <c r="F8826" s="2" t="s">
        <v>0</v>
      </c>
      <c r="L8826" s="2" t="s">
        <v>0</v>
      </c>
    </row>
    <row r="8827" spans="1:12" x14ac:dyDescent="0.4">
      <c r="A8827" s="1"/>
      <c r="B8827" s="5"/>
      <c r="C8827" s="2" t="s">
        <v>0</v>
      </c>
      <c r="F8827" s="2" t="s">
        <v>0</v>
      </c>
      <c r="L8827" s="2" t="s">
        <v>0</v>
      </c>
    </row>
    <row r="8828" spans="1:12" x14ac:dyDescent="0.4">
      <c r="A8828" s="1"/>
      <c r="B8828" s="5"/>
      <c r="C8828" s="2" t="s">
        <v>0</v>
      </c>
      <c r="F8828" s="2" t="s">
        <v>0</v>
      </c>
      <c r="L8828" s="2" t="s">
        <v>0</v>
      </c>
    </row>
    <row r="8829" spans="1:12" x14ac:dyDescent="0.4">
      <c r="A8829" s="1"/>
      <c r="B8829" s="5"/>
      <c r="C8829" s="2" t="s">
        <v>0</v>
      </c>
      <c r="F8829" s="2" t="s">
        <v>0</v>
      </c>
      <c r="L8829" s="2" t="s">
        <v>0</v>
      </c>
    </row>
    <row r="8830" spans="1:12" x14ac:dyDescent="0.4">
      <c r="A8830" s="1"/>
      <c r="B8830" s="5"/>
      <c r="C8830" s="2" t="s">
        <v>0</v>
      </c>
      <c r="F8830" s="2" t="s">
        <v>0</v>
      </c>
      <c r="L8830" s="2" t="s">
        <v>0</v>
      </c>
    </row>
    <row r="8831" spans="1:12" x14ac:dyDescent="0.4">
      <c r="A8831" s="1"/>
      <c r="B8831" s="5"/>
      <c r="C8831" s="2" t="s">
        <v>0</v>
      </c>
      <c r="F8831" s="2" t="s">
        <v>0</v>
      </c>
      <c r="L8831" s="2" t="s">
        <v>0</v>
      </c>
    </row>
    <row r="8832" spans="1:12" x14ac:dyDescent="0.4">
      <c r="A8832" s="1"/>
      <c r="B8832" s="5"/>
      <c r="C8832" s="2" t="s">
        <v>0</v>
      </c>
      <c r="F8832" s="2" t="s">
        <v>0</v>
      </c>
      <c r="L8832" s="2" t="s">
        <v>0</v>
      </c>
    </row>
    <row r="8833" spans="1:12" x14ac:dyDescent="0.4">
      <c r="A8833" s="1"/>
      <c r="B8833" s="5"/>
      <c r="C8833" s="2" t="s">
        <v>0</v>
      </c>
      <c r="F8833" s="2" t="s">
        <v>0</v>
      </c>
      <c r="L8833" s="2" t="s">
        <v>0</v>
      </c>
    </row>
    <row r="8834" spans="1:12" x14ac:dyDescent="0.4">
      <c r="A8834" s="1"/>
      <c r="B8834" s="5"/>
      <c r="C8834" s="2" t="s">
        <v>0</v>
      </c>
      <c r="F8834" s="2" t="s">
        <v>0</v>
      </c>
      <c r="L8834" s="2" t="s">
        <v>0</v>
      </c>
    </row>
    <row r="8835" spans="1:12" x14ac:dyDescent="0.4">
      <c r="A8835" s="1"/>
      <c r="B8835" s="5"/>
      <c r="C8835" s="2" t="s">
        <v>0</v>
      </c>
      <c r="F8835" s="2" t="s">
        <v>0</v>
      </c>
      <c r="L8835" s="2" t="s">
        <v>0</v>
      </c>
    </row>
    <row r="8836" spans="1:12" x14ac:dyDescent="0.4">
      <c r="A8836" s="1"/>
      <c r="B8836" s="5"/>
      <c r="C8836" s="2" t="s">
        <v>0</v>
      </c>
      <c r="F8836" s="2" t="s">
        <v>0</v>
      </c>
      <c r="L8836" s="2" t="s">
        <v>0</v>
      </c>
    </row>
    <row r="8837" spans="1:12" x14ac:dyDescent="0.4">
      <c r="A8837" s="1"/>
      <c r="B8837" s="5"/>
      <c r="C8837" s="2" t="s">
        <v>0</v>
      </c>
      <c r="F8837" s="2" t="s">
        <v>0</v>
      </c>
      <c r="L8837" s="2" t="s">
        <v>0</v>
      </c>
    </row>
    <row r="8838" spans="1:12" x14ac:dyDescent="0.4">
      <c r="A8838" s="1"/>
      <c r="B8838" s="5"/>
      <c r="C8838" s="2" t="s">
        <v>0</v>
      </c>
      <c r="F8838" s="2" t="s">
        <v>0</v>
      </c>
      <c r="L8838" s="2" t="s">
        <v>0</v>
      </c>
    </row>
    <row r="8839" spans="1:12" x14ac:dyDescent="0.4">
      <c r="A8839" s="1"/>
      <c r="B8839" s="5"/>
      <c r="C8839" s="2" t="s">
        <v>0</v>
      </c>
      <c r="F8839" s="2" t="s">
        <v>0</v>
      </c>
      <c r="L8839" s="2" t="s">
        <v>0</v>
      </c>
    </row>
    <row r="8840" spans="1:12" x14ac:dyDescent="0.4">
      <c r="A8840" s="1"/>
      <c r="B8840" s="5"/>
      <c r="C8840" s="2" t="s">
        <v>0</v>
      </c>
      <c r="F8840" s="2" t="s">
        <v>0</v>
      </c>
      <c r="L8840" s="2" t="s">
        <v>0</v>
      </c>
    </row>
    <row r="8841" spans="1:12" x14ac:dyDescent="0.4">
      <c r="A8841" s="1"/>
      <c r="B8841" s="5"/>
      <c r="C8841" s="2" t="s">
        <v>0</v>
      </c>
      <c r="F8841" s="2" t="s">
        <v>0</v>
      </c>
      <c r="L8841" s="2" t="s">
        <v>0</v>
      </c>
    </row>
    <row r="8842" spans="1:12" x14ac:dyDescent="0.4">
      <c r="A8842" s="1"/>
      <c r="B8842" s="5"/>
      <c r="C8842" s="2" t="s">
        <v>0</v>
      </c>
      <c r="F8842" s="2" t="s">
        <v>0</v>
      </c>
      <c r="L8842" s="2" t="s">
        <v>0</v>
      </c>
    </row>
    <row r="8843" spans="1:12" x14ac:dyDescent="0.4">
      <c r="A8843" s="1"/>
      <c r="B8843" s="5"/>
      <c r="C8843" s="2" t="s">
        <v>0</v>
      </c>
      <c r="F8843" s="2" t="s">
        <v>0</v>
      </c>
      <c r="L8843" s="2" t="s">
        <v>0</v>
      </c>
    </row>
    <row r="8844" spans="1:12" x14ac:dyDescent="0.4">
      <c r="A8844" s="1"/>
      <c r="B8844" s="5"/>
      <c r="C8844" s="2" t="s">
        <v>0</v>
      </c>
      <c r="F8844" s="2" t="s">
        <v>0</v>
      </c>
      <c r="L8844" s="2" t="s">
        <v>0</v>
      </c>
    </row>
    <row r="8845" spans="1:12" x14ac:dyDescent="0.4">
      <c r="A8845" s="1"/>
      <c r="B8845" s="5"/>
      <c r="C8845" s="2" t="s">
        <v>0</v>
      </c>
      <c r="F8845" s="2" t="s">
        <v>0</v>
      </c>
      <c r="L8845" s="2" t="s">
        <v>0</v>
      </c>
    </row>
    <row r="8846" spans="1:12" x14ac:dyDescent="0.4">
      <c r="A8846" s="1"/>
      <c r="B8846" s="5"/>
      <c r="C8846" s="2" t="s">
        <v>0</v>
      </c>
      <c r="F8846" s="2" t="s">
        <v>0</v>
      </c>
      <c r="L8846" s="2" t="s">
        <v>0</v>
      </c>
    </row>
    <row r="8847" spans="1:12" x14ac:dyDescent="0.4">
      <c r="A8847" s="1"/>
      <c r="B8847" s="5"/>
      <c r="C8847" s="2" t="s">
        <v>0</v>
      </c>
      <c r="F8847" s="2" t="s">
        <v>0</v>
      </c>
      <c r="L8847" s="2" t="s">
        <v>0</v>
      </c>
    </row>
    <row r="8848" spans="1:12" x14ac:dyDescent="0.4">
      <c r="A8848" s="1"/>
      <c r="B8848" s="5"/>
      <c r="C8848" s="2" t="s">
        <v>0</v>
      </c>
      <c r="F8848" s="2" t="s">
        <v>0</v>
      </c>
      <c r="L8848" s="2" t="s">
        <v>0</v>
      </c>
    </row>
    <row r="8849" spans="1:12" x14ac:dyDescent="0.4">
      <c r="A8849" s="1"/>
      <c r="B8849" s="5"/>
      <c r="C8849" s="2" t="s">
        <v>0</v>
      </c>
      <c r="F8849" s="2" t="s">
        <v>0</v>
      </c>
      <c r="L8849" s="2" t="s">
        <v>0</v>
      </c>
    </row>
    <row r="8850" spans="1:12" x14ac:dyDescent="0.4">
      <c r="A8850" s="1"/>
      <c r="B8850" s="5"/>
      <c r="C8850" s="2" t="s">
        <v>0</v>
      </c>
      <c r="F8850" s="2" t="s">
        <v>0</v>
      </c>
      <c r="L8850" s="2" t="s">
        <v>0</v>
      </c>
    </row>
    <row r="8851" spans="1:12" x14ac:dyDescent="0.4">
      <c r="A8851" s="1"/>
      <c r="B8851" s="5"/>
      <c r="C8851" s="2" t="s">
        <v>0</v>
      </c>
      <c r="F8851" s="2" t="s">
        <v>0</v>
      </c>
      <c r="L8851" s="2" t="s">
        <v>0</v>
      </c>
    </row>
    <row r="8852" spans="1:12" x14ac:dyDescent="0.4">
      <c r="A8852" s="1"/>
      <c r="B8852" s="5"/>
      <c r="C8852" s="2" t="s">
        <v>0</v>
      </c>
      <c r="F8852" s="2" t="s">
        <v>0</v>
      </c>
      <c r="L8852" s="2" t="s">
        <v>0</v>
      </c>
    </row>
    <row r="8853" spans="1:12" x14ac:dyDescent="0.4">
      <c r="A8853" s="1"/>
      <c r="B8853" s="5"/>
      <c r="C8853" s="2" t="s">
        <v>0</v>
      </c>
      <c r="F8853" s="2" t="s">
        <v>0</v>
      </c>
      <c r="L8853" s="2" t="s">
        <v>0</v>
      </c>
    </row>
    <row r="8854" spans="1:12" x14ac:dyDescent="0.4">
      <c r="A8854" s="1"/>
      <c r="B8854" s="5"/>
      <c r="C8854" s="2" t="s">
        <v>0</v>
      </c>
      <c r="F8854" s="2" t="s">
        <v>0</v>
      </c>
      <c r="L8854" s="2" t="s">
        <v>0</v>
      </c>
    </row>
    <row r="8855" spans="1:12" x14ac:dyDescent="0.4">
      <c r="A8855" s="1"/>
      <c r="B8855" s="5"/>
      <c r="C8855" s="2" t="s">
        <v>0</v>
      </c>
      <c r="F8855" s="2" t="s">
        <v>0</v>
      </c>
      <c r="L8855" s="2" t="s">
        <v>0</v>
      </c>
    </row>
    <row r="8856" spans="1:12" x14ac:dyDescent="0.4">
      <c r="A8856" s="1"/>
      <c r="B8856" s="5"/>
      <c r="C8856" s="2" t="s">
        <v>0</v>
      </c>
      <c r="F8856" s="2" t="s">
        <v>0</v>
      </c>
      <c r="L8856" s="2" t="s">
        <v>0</v>
      </c>
    </row>
    <row r="8857" spans="1:12" x14ac:dyDescent="0.4">
      <c r="A8857" s="1"/>
      <c r="B8857" s="5"/>
      <c r="C8857" s="2" t="s">
        <v>0</v>
      </c>
      <c r="F8857" s="2" t="s">
        <v>0</v>
      </c>
      <c r="L8857" s="2" t="s">
        <v>0</v>
      </c>
    </row>
    <row r="8858" spans="1:12" x14ac:dyDescent="0.4">
      <c r="A8858" s="1"/>
      <c r="B8858" s="5"/>
      <c r="C8858" s="2" t="s">
        <v>0</v>
      </c>
      <c r="F8858" s="2" t="s">
        <v>0</v>
      </c>
      <c r="L8858" s="2" t="s">
        <v>0</v>
      </c>
    </row>
    <row r="8859" spans="1:12" x14ac:dyDescent="0.4">
      <c r="A8859" s="1"/>
      <c r="B8859" s="5"/>
      <c r="C8859" s="2" t="s">
        <v>0</v>
      </c>
      <c r="F8859" s="2" t="s">
        <v>0</v>
      </c>
      <c r="L8859" s="2" t="s">
        <v>0</v>
      </c>
    </row>
    <row r="8860" spans="1:12" x14ac:dyDescent="0.4">
      <c r="A8860" s="1"/>
      <c r="B8860" s="5"/>
      <c r="C8860" s="2" t="s">
        <v>0</v>
      </c>
      <c r="F8860" s="2" t="s">
        <v>0</v>
      </c>
      <c r="L8860" s="2" t="s">
        <v>0</v>
      </c>
    </row>
    <row r="8861" spans="1:12" x14ac:dyDescent="0.4">
      <c r="A8861" s="1"/>
      <c r="B8861" s="5"/>
      <c r="C8861" s="2" t="s">
        <v>0</v>
      </c>
      <c r="F8861" s="2" t="s">
        <v>0</v>
      </c>
      <c r="L8861" s="2" t="s">
        <v>0</v>
      </c>
    </row>
    <row r="8862" spans="1:12" x14ac:dyDescent="0.4">
      <c r="A8862" s="1"/>
      <c r="B8862" s="5"/>
      <c r="C8862" s="2" t="s">
        <v>0</v>
      </c>
      <c r="F8862" s="2" t="s">
        <v>0</v>
      </c>
      <c r="L8862" s="2" t="s">
        <v>0</v>
      </c>
    </row>
    <row r="8863" spans="1:12" x14ac:dyDescent="0.4">
      <c r="A8863" s="1"/>
      <c r="B8863" s="5"/>
      <c r="C8863" s="2" t="s">
        <v>0</v>
      </c>
      <c r="F8863" s="2" t="s">
        <v>0</v>
      </c>
      <c r="L8863" s="2" t="s">
        <v>0</v>
      </c>
    </row>
    <row r="8864" spans="1:12" x14ac:dyDescent="0.4">
      <c r="A8864" s="1"/>
      <c r="B8864" s="5"/>
      <c r="C8864" s="2" t="s">
        <v>0</v>
      </c>
      <c r="F8864" s="2" t="s">
        <v>0</v>
      </c>
      <c r="L8864" s="2" t="s">
        <v>0</v>
      </c>
    </row>
    <row r="8865" spans="1:12" x14ac:dyDescent="0.4">
      <c r="A8865" s="1"/>
      <c r="B8865" s="5"/>
      <c r="C8865" s="2" t="s">
        <v>0</v>
      </c>
      <c r="F8865" s="2" t="s">
        <v>0</v>
      </c>
      <c r="L8865" s="2" t="s">
        <v>0</v>
      </c>
    </row>
    <row r="8866" spans="1:12" x14ac:dyDescent="0.4">
      <c r="A8866" s="1"/>
      <c r="B8866" s="5"/>
      <c r="C8866" s="2" t="s">
        <v>0</v>
      </c>
      <c r="F8866" s="2" t="s">
        <v>0</v>
      </c>
      <c r="L8866" s="2" t="s">
        <v>0</v>
      </c>
    </row>
    <row r="8867" spans="1:12" x14ac:dyDescent="0.4">
      <c r="A8867" s="1"/>
      <c r="B8867" s="5"/>
      <c r="C8867" s="2" t="s">
        <v>0</v>
      </c>
      <c r="F8867" s="2" t="s">
        <v>0</v>
      </c>
      <c r="L8867" s="2" t="s">
        <v>0</v>
      </c>
    </row>
    <row r="8868" spans="1:12" x14ac:dyDescent="0.4">
      <c r="A8868" s="1"/>
      <c r="B8868" s="5"/>
      <c r="C8868" s="2" t="s">
        <v>0</v>
      </c>
      <c r="F8868" s="2" t="s">
        <v>0</v>
      </c>
      <c r="L8868" s="2" t="s">
        <v>0</v>
      </c>
    </row>
    <row r="8869" spans="1:12" x14ac:dyDescent="0.4">
      <c r="A8869" s="1"/>
      <c r="B8869" s="5"/>
      <c r="C8869" s="2" t="s">
        <v>0</v>
      </c>
      <c r="F8869" s="2" t="s">
        <v>0</v>
      </c>
      <c r="L8869" s="2" t="s">
        <v>0</v>
      </c>
    </row>
    <row r="8870" spans="1:12" x14ac:dyDescent="0.4">
      <c r="A8870" s="1"/>
      <c r="B8870" s="5"/>
      <c r="C8870" s="2" t="s">
        <v>0</v>
      </c>
      <c r="F8870" s="2" t="s">
        <v>0</v>
      </c>
      <c r="L8870" s="2" t="s">
        <v>0</v>
      </c>
    </row>
    <row r="8871" spans="1:12" x14ac:dyDescent="0.4">
      <c r="A8871" s="1"/>
      <c r="B8871" s="5"/>
      <c r="C8871" s="2" t="s">
        <v>0</v>
      </c>
      <c r="F8871" s="2" t="s">
        <v>0</v>
      </c>
      <c r="L8871" s="2" t="s">
        <v>0</v>
      </c>
    </row>
    <row r="8872" spans="1:12" x14ac:dyDescent="0.4">
      <c r="A8872" s="1"/>
      <c r="B8872" s="5"/>
      <c r="C8872" s="2" t="s">
        <v>0</v>
      </c>
      <c r="F8872" s="2" t="s">
        <v>0</v>
      </c>
      <c r="L8872" s="2" t="s">
        <v>0</v>
      </c>
    </row>
    <row r="8873" spans="1:12" x14ac:dyDescent="0.4">
      <c r="A8873" s="1"/>
      <c r="B8873" s="5"/>
      <c r="C8873" s="2" t="s">
        <v>0</v>
      </c>
      <c r="F8873" s="2" t="s">
        <v>0</v>
      </c>
      <c r="L8873" s="2" t="s">
        <v>0</v>
      </c>
    </row>
    <row r="8874" spans="1:12" x14ac:dyDescent="0.4">
      <c r="A8874" s="1"/>
      <c r="B8874" s="5"/>
      <c r="C8874" s="2" t="s">
        <v>0</v>
      </c>
      <c r="F8874" s="2" t="s">
        <v>0</v>
      </c>
      <c r="L8874" s="2" t="s">
        <v>0</v>
      </c>
    </row>
    <row r="8875" spans="1:12" x14ac:dyDescent="0.4">
      <c r="A8875" s="1"/>
      <c r="B8875" s="5"/>
      <c r="C8875" s="2" t="s">
        <v>0</v>
      </c>
      <c r="F8875" s="2" t="s">
        <v>0</v>
      </c>
      <c r="L8875" s="2" t="s">
        <v>0</v>
      </c>
    </row>
    <row r="8876" spans="1:12" x14ac:dyDescent="0.4">
      <c r="A8876" s="1"/>
      <c r="B8876" s="5"/>
      <c r="C8876" s="2" t="s">
        <v>0</v>
      </c>
      <c r="F8876" s="2" t="s">
        <v>0</v>
      </c>
      <c r="L8876" s="2" t="s">
        <v>0</v>
      </c>
    </row>
    <row r="8877" spans="1:12" x14ac:dyDescent="0.4">
      <c r="A8877" s="1"/>
      <c r="B8877" s="5"/>
      <c r="C8877" s="2" t="s">
        <v>0</v>
      </c>
      <c r="F8877" s="2" t="s">
        <v>0</v>
      </c>
      <c r="L8877" s="2" t="s">
        <v>0</v>
      </c>
    </row>
    <row r="8878" spans="1:12" x14ac:dyDescent="0.4">
      <c r="A8878" s="1"/>
      <c r="B8878" s="5"/>
      <c r="C8878" s="2" t="s">
        <v>0</v>
      </c>
      <c r="F8878" s="2" t="s">
        <v>0</v>
      </c>
      <c r="L8878" s="2" t="s">
        <v>0</v>
      </c>
    </row>
    <row r="8879" spans="1:12" x14ac:dyDescent="0.4">
      <c r="A8879" s="1"/>
      <c r="B8879" s="5"/>
      <c r="C8879" s="2" t="s">
        <v>0</v>
      </c>
      <c r="F8879" s="2" t="s">
        <v>0</v>
      </c>
      <c r="L8879" s="2" t="s">
        <v>0</v>
      </c>
    </row>
    <row r="8880" spans="1:12" x14ac:dyDescent="0.4">
      <c r="A8880" s="1"/>
      <c r="B8880" s="5"/>
      <c r="C8880" s="2" t="s">
        <v>0</v>
      </c>
      <c r="F8880" s="2" t="s">
        <v>0</v>
      </c>
      <c r="L8880" s="2" t="s">
        <v>0</v>
      </c>
    </row>
    <row r="8881" spans="1:12" x14ac:dyDescent="0.4">
      <c r="A8881" s="1"/>
      <c r="B8881" s="5"/>
      <c r="C8881" s="2" t="s">
        <v>0</v>
      </c>
      <c r="F8881" s="2" t="s">
        <v>0</v>
      </c>
      <c r="L8881" s="2" t="s">
        <v>0</v>
      </c>
    </row>
    <row r="8882" spans="1:12" x14ac:dyDescent="0.4">
      <c r="A8882" s="1"/>
      <c r="B8882" s="5"/>
      <c r="C8882" s="2" t="s">
        <v>0</v>
      </c>
      <c r="F8882" s="2" t="s">
        <v>0</v>
      </c>
      <c r="L8882" s="2" t="s">
        <v>0</v>
      </c>
    </row>
    <row r="8883" spans="1:12" x14ac:dyDescent="0.4">
      <c r="A8883" s="1"/>
      <c r="B8883" s="5"/>
      <c r="C8883" s="2" t="s">
        <v>0</v>
      </c>
      <c r="F8883" s="2" t="s">
        <v>0</v>
      </c>
      <c r="L8883" s="2" t="s">
        <v>0</v>
      </c>
    </row>
    <row r="8884" spans="1:12" x14ac:dyDescent="0.4">
      <c r="A8884" s="1"/>
      <c r="B8884" s="5"/>
      <c r="C8884" s="2" t="s">
        <v>0</v>
      </c>
      <c r="F8884" s="2" t="s">
        <v>0</v>
      </c>
      <c r="L8884" s="2" t="s">
        <v>0</v>
      </c>
    </row>
    <row r="8885" spans="1:12" x14ac:dyDescent="0.4">
      <c r="A8885" s="1"/>
      <c r="B8885" s="5"/>
      <c r="C8885" s="2" t="s">
        <v>0</v>
      </c>
      <c r="F8885" s="2" t="s">
        <v>0</v>
      </c>
      <c r="L8885" s="2" t="s">
        <v>0</v>
      </c>
    </row>
    <row r="8886" spans="1:12" x14ac:dyDescent="0.4">
      <c r="A8886" s="1"/>
      <c r="B8886" s="5"/>
      <c r="C8886" s="2" t="s">
        <v>0</v>
      </c>
      <c r="F8886" s="2" t="s">
        <v>0</v>
      </c>
      <c r="L8886" s="2" t="s">
        <v>0</v>
      </c>
    </row>
    <row r="8887" spans="1:12" x14ac:dyDescent="0.4">
      <c r="A8887" s="1"/>
      <c r="B8887" s="5"/>
      <c r="C8887" s="2" t="s">
        <v>0</v>
      </c>
      <c r="F8887" s="2" t="s">
        <v>0</v>
      </c>
      <c r="L8887" s="2" t="s">
        <v>0</v>
      </c>
    </row>
    <row r="8888" spans="1:12" x14ac:dyDescent="0.4">
      <c r="A8888" s="1"/>
      <c r="B8888" s="5"/>
      <c r="C8888" s="2" t="s">
        <v>0</v>
      </c>
      <c r="F8888" s="2" t="s">
        <v>0</v>
      </c>
      <c r="L8888" s="2" t="s">
        <v>0</v>
      </c>
    </row>
    <row r="8889" spans="1:12" x14ac:dyDescent="0.4">
      <c r="A8889" s="1"/>
      <c r="B8889" s="5"/>
      <c r="C8889" s="2" t="s">
        <v>0</v>
      </c>
      <c r="F8889" s="2" t="s">
        <v>0</v>
      </c>
      <c r="L8889" s="2" t="s">
        <v>0</v>
      </c>
    </row>
    <row r="8890" spans="1:12" x14ac:dyDescent="0.4">
      <c r="A8890" s="1"/>
      <c r="B8890" s="5"/>
      <c r="C8890" s="2" t="s">
        <v>0</v>
      </c>
      <c r="F8890" s="2" t="s">
        <v>0</v>
      </c>
      <c r="L8890" s="2" t="s">
        <v>0</v>
      </c>
    </row>
    <row r="8891" spans="1:12" x14ac:dyDescent="0.4">
      <c r="A8891" s="1"/>
      <c r="B8891" s="5"/>
      <c r="C8891" s="2" t="s">
        <v>0</v>
      </c>
      <c r="F8891" s="2" t="s">
        <v>0</v>
      </c>
      <c r="L8891" s="2" t="s">
        <v>0</v>
      </c>
    </row>
    <row r="8892" spans="1:12" x14ac:dyDescent="0.4">
      <c r="A8892" s="1"/>
      <c r="B8892" s="5"/>
      <c r="C8892" s="2" t="s">
        <v>0</v>
      </c>
      <c r="F8892" s="2" t="s">
        <v>0</v>
      </c>
      <c r="L8892" s="2" t="s">
        <v>0</v>
      </c>
    </row>
    <row r="8893" spans="1:12" x14ac:dyDescent="0.4">
      <c r="A8893" s="1"/>
      <c r="B8893" s="5"/>
      <c r="C8893" s="2" t="s">
        <v>0</v>
      </c>
      <c r="F8893" s="2" t="s">
        <v>0</v>
      </c>
      <c r="L8893" s="2" t="s">
        <v>0</v>
      </c>
    </row>
    <row r="8894" spans="1:12" x14ac:dyDescent="0.4">
      <c r="A8894" s="1"/>
      <c r="B8894" s="5"/>
      <c r="C8894" s="2" t="s">
        <v>0</v>
      </c>
      <c r="F8894" s="2" t="s">
        <v>0</v>
      </c>
      <c r="L8894" s="2" t="s">
        <v>0</v>
      </c>
    </row>
    <row r="8895" spans="1:12" x14ac:dyDescent="0.4">
      <c r="A8895" s="1"/>
      <c r="B8895" s="5"/>
      <c r="C8895" s="2" t="s">
        <v>0</v>
      </c>
      <c r="F8895" s="2" t="s">
        <v>0</v>
      </c>
      <c r="L8895" s="2" t="s">
        <v>0</v>
      </c>
    </row>
    <row r="8896" spans="1:12" x14ac:dyDescent="0.4">
      <c r="A8896" s="1"/>
      <c r="B8896" s="5"/>
      <c r="C8896" s="2" t="s">
        <v>0</v>
      </c>
      <c r="F8896" s="2" t="s">
        <v>0</v>
      </c>
      <c r="L8896" s="2" t="s">
        <v>0</v>
      </c>
    </row>
    <row r="8897" spans="1:12" x14ac:dyDescent="0.4">
      <c r="A8897" s="1"/>
      <c r="B8897" s="5"/>
      <c r="C8897" s="2" t="s">
        <v>0</v>
      </c>
      <c r="F8897" s="2" t="s">
        <v>0</v>
      </c>
      <c r="L8897" s="2" t="s">
        <v>0</v>
      </c>
    </row>
    <row r="8898" spans="1:12" x14ac:dyDescent="0.4">
      <c r="A8898" s="1"/>
      <c r="B8898" s="5"/>
      <c r="C8898" s="2" t="s">
        <v>0</v>
      </c>
      <c r="F8898" s="2" t="s">
        <v>0</v>
      </c>
      <c r="L8898" s="2" t="s">
        <v>0</v>
      </c>
    </row>
    <row r="8899" spans="1:12" x14ac:dyDescent="0.4">
      <c r="A8899" s="1"/>
      <c r="B8899" s="5"/>
      <c r="C8899" s="2" t="s">
        <v>0</v>
      </c>
      <c r="F8899" s="2" t="s">
        <v>0</v>
      </c>
      <c r="L8899" s="2" t="s">
        <v>0</v>
      </c>
    </row>
    <row r="8900" spans="1:12" x14ac:dyDescent="0.4">
      <c r="A8900" s="1"/>
      <c r="B8900" s="5"/>
      <c r="C8900" s="2" t="s">
        <v>0</v>
      </c>
      <c r="F8900" s="2" t="s">
        <v>0</v>
      </c>
      <c r="L8900" s="2" t="s">
        <v>0</v>
      </c>
    </row>
    <row r="8901" spans="1:12" x14ac:dyDescent="0.4">
      <c r="A8901" s="1"/>
      <c r="B8901" s="5"/>
      <c r="C8901" s="2" t="s">
        <v>0</v>
      </c>
      <c r="F8901" s="2" t="s">
        <v>0</v>
      </c>
      <c r="L8901" s="2" t="s">
        <v>0</v>
      </c>
    </row>
    <row r="8902" spans="1:12" x14ac:dyDescent="0.4">
      <c r="A8902" s="1"/>
      <c r="B8902" s="5"/>
      <c r="C8902" s="2" t="s">
        <v>0</v>
      </c>
      <c r="F8902" s="2" t="s">
        <v>0</v>
      </c>
      <c r="L8902" s="2" t="s">
        <v>0</v>
      </c>
    </row>
    <row r="8903" spans="1:12" x14ac:dyDescent="0.4">
      <c r="A8903" s="1"/>
      <c r="B8903" s="5"/>
      <c r="C8903" s="2" t="s">
        <v>0</v>
      </c>
      <c r="F8903" s="2" t="s">
        <v>0</v>
      </c>
      <c r="L8903" s="2" t="s">
        <v>0</v>
      </c>
    </row>
    <row r="8904" spans="1:12" x14ac:dyDescent="0.4">
      <c r="A8904" s="1"/>
      <c r="B8904" s="5"/>
      <c r="C8904" s="2" t="s">
        <v>0</v>
      </c>
      <c r="F8904" s="2" t="s">
        <v>0</v>
      </c>
      <c r="L8904" s="2" t="s">
        <v>0</v>
      </c>
    </row>
    <row r="8905" spans="1:12" x14ac:dyDescent="0.4">
      <c r="A8905" s="1"/>
      <c r="B8905" s="5"/>
      <c r="C8905" s="2" t="s">
        <v>0</v>
      </c>
      <c r="F8905" s="2" t="s">
        <v>0</v>
      </c>
      <c r="L8905" s="2" t="s">
        <v>0</v>
      </c>
    </row>
    <row r="8906" spans="1:12" x14ac:dyDescent="0.4">
      <c r="A8906" s="1"/>
      <c r="B8906" s="5"/>
      <c r="C8906" s="2" t="s">
        <v>0</v>
      </c>
      <c r="F8906" s="2" t="s">
        <v>0</v>
      </c>
      <c r="L8906" s="2" t="s">
        <v>0</v>
      </c>
    </row>
    <row r="8907" spans="1:12" x14ac:dyDescent="0.4">
      <c r="A8907" s="1"/>
      <c r="B8907" s="5"/>
      <c r="C8907" s="2" t="s">
        <v>0</v>
      </c>
      <c r="F8907" s="2" t="s">
        <v>0</v>
      </c>
      <c r="L8907" s="2" t="s">
        <v>0</v>
      </c>
    </row>
    <row r="8908" spans="1:12" x14ac:dyDescent="0.4">
      <c r="A8908" s="1"/>
      <c r="B8908" s="5"/>
      <c r="C8908" s="2" t="s">
        <v>0</v>
      </c>
      <c r="F8908" s="2" t="s">
        <v>0</v>
      </c>
      <c r="L8908" s="2" t="s">
        <v>0</v>
      </c>
    </row>
    <row r="8909" spans="1:12" x14ac:dyDescent="0.4">
      <c r="A8909" s="1"/>
      <c r="B8909" s="5"/>
      <c r="C8909" s="2" t="s">
        <v>0</v>
      </c>
      <c r="F8909" s="2" t="s">
        <v>0</v>
      </c>
      <c r="L8909" s="2" t="s">
        <v>0</v>
      </c>
    </row>
    <row r="8910" spans="1:12" x14ac:dyDescent="0.4">
      <c r="A8910" s="1"/>
      <c r="B8910" s="5"/>
      <c r="C8910" s="2" t="s">
        <v>0</v>
      </c>
      <c r="F8910" s="2" t="s">
        <v>0</v>
      </c>
      <c r="L8910" s="2" t="s">
        <v>0</v>
      </c>
    </row>
    <row r="8911" spans="1:12" x14ac:dyDescent="0.4">
      <c r="A8911" s="1"/>
      <c r="B8911" s="5"/>
      <c r="C8911" s="2" t="s">
        <v>0</v>
      </c>
      <c r="F8911" s="2" t="s">
        <v>0</v>
      </c>
      <c r="L8911" s="2" t="s">
        <v>0</v>
      </c>
    </row>
    <row r="8912" spans="1:12" x14ac:dyDescent="0.4">
      <c r="A8912" s="1"/>
      <c r="B8912" s="5"/>
      <c r="C8912" s="2" t="s">
        <v>0</v>
      </c>
      <c r="F8912" s="2" t="s">
        <v>0</v>
      </c>
      <c r="L8912" s="2" t="s">
        <v>0</v>
      </c>
    </row>
    <row r="8913" spans="1:12" x14ac:dyDescent="0.4">
      <c r="A8913" s="1"/>
      <c r="B8913" s="5"/>
      <c r="C8913" s="2" t="s">
        <v>0</v>
      </c>
      <c r="F8913" s="2" t="s">
        <v>0</v>
      </c>
      <c r="L8913" s="2" t="s">
        <v>0</v>
      </c>
    </row>
    <row r="8914" spans="1:12" x14ac:dyDescent="0.4">
      <c r="A8914" s="1"/>
      <c r="B8914" s="5"/>
      <c r="C8914" s="2" t="s">
        <v>0</v>
      </c>
      <c r="F8914" s="2" t="s">
        <v>0</v>
      </c>
      <c r="L8914" s="2" t="s">
        <v>0</v>
      </c>
    </row>
    <row r="8915" spans="1:12" x14ac:dyDescent="0.4">
      <c r="A8915" s="1"/>
      <c r="B8915" s="5"/>
      <c r="C8915" s="2" t="s">
        <v>0</v>
      </c>
      <c r="F8915" s="2" t="s">
        <v>0</v>
      </c>
      <c r="L8915" s="2" t="s">
        <v>0</v>
      </c>
    </row>
    <row r="8916" spans="1:12" x14ac:dyDescent="0.4">
      <c r="A8916" s="1"/>
      <c r="B8916" s="5"/>
      <c r="C8916" s="2" t="s">
        <v>0</v>
      </c>
      <c r="F8916" s="2" t="s">
        <v>0</v>
      </c>
      <c r="L8916" s="2" t="s">
        <v>0</v>
      </c>
    </row>
    <row r="8917" spans="1:12" x14ac:dyDescent="0.4">
      <c r="A8917" s="1"/>
      <c r="B8917" s="5"/>
      <c r="C8917" s="2" t="s">
        <v>0</v>
      </c>
      <c r="F8917" s="2" t="s">
        <v>0</v>
      </c>
      <c r="L8917" s="2" t="s">
        <v>0</v>
      </c>
    </row>
    <row r="8918" spans="1:12" x14ac:dyDescent="0.4">
      <c r="A8918" s="1"/>
      <c r="B8918" s="5"/>
      <c r="C8918" s="2" t="s">
        <v>0</v>
      </c>
      <c r="F8918" s="2" t="s">
        <v>0</v>
      </c>
      <c r="L8918" s="2" t="s">
        <v>0</v>
      </c>
    </row>
    <row r="8919" spans="1:12" x14ac:dyDescent="0.4">
      <c r="A8919" s="1"/>
      <c r="B8919" s="5"/>
      <c r="C8919" s="2" t="s">
        <v>0</v>
      </c>
      <c r="F8919" s="2" t="s">
        <v>0</v>
      </c>
      <c r="L8919" s="2" t="s">
        <v>0</v>
      </c>
    </row>
    <row r="8920" spans="1:12" x14ac:dyDescent="0.4">
      <c r="A8920" s="1"/>
      <c r="B8920" s="5"/>
      <c r="C8920" s="2" t="s">
        <v>0</v>
      </c>
      <c r="F8920" s="2" t="s">
        <v>0</v>
      </c>
      <c r="L8920" s="2" t="s">
        <v>0</v>
      </c>
    </row>
    <row r="8921" spans="1:12" x14ac:dyDescent="0.4">
      <c r="A8921" s="1"/>
      <c r="B8921" s="5"/>
      <c r="C8921" s="2" t="s">
        <v>0</v>
      </c>
      <c r="F8921" s="2" t="s">
        <v>0</v>
      </c>
      <c r="L8921" s="2" t="s">
        <v>0</v>
      </c>
    </row>
    <row r="8922" spans="1:12" x14ac:dyDescent="0.4">
      <c r="A8922" s="1"/>
      <c r="B8922" s="5"/>
      <c r="C8922" s="2" t="s">
        <v>0</v>
      </c>
      <c r="F8922" s="2" t="s">
        <v>0</v>
      </c>
      <c r="L8922" s="2" t="s">
        <v>0</v>
      </c>
    </row>
    <row r="8923" spans="1:12" x14ac:dyDescent="0.4">
      <c r="A8923" s="1"/>
      <c r="B8923" s="5"/>
      <c r="C8923" s="2" t="s">
        <v>0</v>
      </c>
      <c r="F8923" s="2" t="s">
        <v>0</v>
      </c>
      <c r="L8923" s="2" t="s">
        <v>0</v>
      </c>
    </row>
    <row r="8924" spans="1:12" x14ac:dyDescent="0.4">
      <c r="A8924" s="1"/>
      <c r="B8924" s="5"/>
      <c r="C8924" s="2" t="s">
        <v>0</v>
      </c>
      <c r="F8924" s="2" t="s">
        <v>0</v>
      </c>
      <c r="L8924" s="2" t="s">
        <v>0</v>
      </c>
    </row>
    <row r="8925" spans="1:12" x14ac:dyDescent="0.4">
      <c r="A8925" s="1"/>
      <c r="B8925" s="5"/>
      <c r="C8925" s="2" t="s">
        <v>0</v>
      </c>
      <c r="F8925" s="2" t="s">
        <v>0</v>
      </c>
      <c r="L8925" s="2" t="s">
        <v>0</v>
      </c>
    </row>
    <row r="8926" spans="1:12" x14ac:dyDescent="0.4">
      <c r="A8926" s="1"/>
      <c r="B8926" s="5"/>
      <c r="C8926" s="2" t="s">
        <v>0</v>
      </c>
      <c r="F8926" s="2" t="s">
        <v>0</v>
      </c>
      <c r="L8926" s="2" t="s">
        <v>0</v>
      </c>
    </row>
    <row r="8927" spans="1:12" x14ac:dyDescent="0.4">
      <c r="A8927" s="1"/>
      <c r="B8927" s="5"/>
      <c r="C8927" s="2" t="s">
        <v>0</v>
      </c>
      <c r="F8927" s="2" t="s">
        <v>0</v>
      </c>
      <c r="L8927" s="2" t="s">
        <v>0</v>
      </c>
    </row>
    <row r="8928" spans="1:12" x14ac:dyDescent="0.4">
      <c r="A8928" s="1"/>
      <c r="B8928" s="5"/>
      <c r="C8928" s="2" t="s">
        <v>0</v>
      </c>
      <c r="F8928" s="2" t="s">
        <v>0</v>
      </c>
      <c r="L8928" s="2" t="s">
        <v>0</v>
      </c>
    </row>
    <row r="8929" spans="1:12" x14ac:dyDescent="0.4">
      <c r="A8929" s="1"/>
      <c r="B8929" s="5"/>
      <c r="C8929" s="2" t="s">
        <v>0</v>
      </c>
      <c r="F8929" s="2" t="s">
        <v>0</v>
      </c>
      <c r="L8929" s="2" t="s">
        <v>0</v>
      </c>
    </row>
    <row r="8930" spans="1:12" x14ac:dyDescent="0.4">
      <c r="A8930" s="1"/>
      <c r="B8930" s="5"/>
      <c r="C8930" s="2" t="s">
        <v>0</v>
      </c>
      <c r="F8930" s="2" t="s">
        <v>0</v>
      </c>
      <c r="L8930" s="2" t="s">
        <v>0</v>
      </c>
    </row>
    <row r="8931" spans="1:12" x14ac:dyDescent="0.4">
      <c r="A8931" s="1"/>
      <c r="B8931" s="5"/>
      <c r="C8931" s="2" t="s">
        <v>0</v>
      </c>
      <c r="F8931" s="2" t="s">
        <v>0</v>
      </c>
      <c r="L8931" s="2" t="s">
        <v>0</v>
      </c>
    </row>
    <row r="8932" spans="1:12" x14ac:dyDescent="0.4">
      <c r="A8932" s="1"/>
      <c r="B8932" s="5"/>
      <c r="C8932" s="2" t="s">
        <v>0</v>
      </c>
      <c r="F8932" s="2" t="s">
        <v>0</v>
      </c>
      <c r="L8932" s="2" t="s">
        <v>0</v>
      </c>
    </row>
    <row r="8933" spans="1:12" x14ac:dyDescent="0.4">
      <c r="A8933" s="1"/>
      <c r="B8933" s="5"/>
      <c r="C8933" s="2" t="s">
        <v>0</v>
      </c>
      <c r="F8933" s="2" t="s">
        <v>0</v>
      </c>
      <c r="L8933" s="2" t="s">
        <v>0</v>
      </c>
    </row>
    <row r="8934" spans="1:12" x14ac:dyDescent="0.4">
      <c r="A8934" s="1"/>
      <c r="B8934" s="5"/>
      <c r="C8934" s="2" t="s">
        <v>0</v>
      </c>
      <c r="F8934" s="2" t="s">
        <v>0</v>
      </c>
      <c r="L8934" s="2" t="s">
        <v>0</v>
      </c>
    </row>
    <row r="8935" spans="1:12" x14ac:dyDescent="0.4">
      <c r="A8935" s="1"/>
      <c r="B8935" s="5"/>
      <c r="C8935" s="2" t="s">
        <v>0</v>
      </c>
      <c r="F8935" s="2" t="s">
        <v>0</v>
      </c>
      <c r="L8935" s="2" t="s">
        <v>0</v>
      </c>
    </row>
    <row r="8936" spans="1:12" x14ac:dyDescent="0.4">
      <c r="A8936" s="1"/>
      <c r="B8936" s="5"/>
      <c r="C8936" s="2" t="s">
        <v>0</v>
      </c>
      <c r="F8936" s="2" t="s">
        <v>0</v>
      </c>
      <c r="L8936" s="2" t="s">
        <v>0</v>
      </c>
    </row>
    <row r="8937" spans="1:12" x14ac:dyDescent="0.4">
      <c r="A8937" s="1"/>
      <c r="B8937" s="5"/>
      <c r="C8937" s="2" t="s">
        <v>0</v>
      </c>
      <c r="F8937" s="2" t="s">
        <v>0</v>
      </c>
      <c r="L8937" s="2" t="s">
        <v>0</v>
      </c>
    </row>
    <row r="8938" spans="1:12" x14ac:dyDescent="0.4">
      <c r="A8938" s="1"/>
      <c r="B8938" s="5"/>
      <c r="C8938" s="2" t="s">
        <v>0</v>
      </c>
      <c r="F8938" s="2" t="s">
        <v>0</v>
      </c>
      <c r="L8938" s="2" t="s">
        <v>0</v>
      </c>
    </row>
    <row r="8939" spans="1:12" x14ac:dyDescent="0.4">
      <c r="A8939" s="1"/>
      <c r="B8939" s="5"/>
      <c r="C8939" s="2" t="s">
        <v>0</v>
      </c>
      <c r="F8939" s="2" t="s">
        <v>0</v>
      </c>
      <c r="L8939" s="2" t="s">
        <v>0</v>
      </c>
    </row>
    <row r="8940" spans="1:12" x14ac:dyDescent="0.4">
      <c r="A8940" s="1"/>
      <c r="B8940" s="5"/>
      <c r="C8940" s="2" t="s">
        <v>0</v>
      </c>
      <c r="F8940" s="2" t="s">
        <v>0</v>
      </c>
      <c r="L8940" s="2" t="s">
        <v>0</v>
      </c>
    </row>
    <row r="8941" spans="1:12" x14ac:dyDescent="0.4">
      <c r="A8941" s="1"/>
      <c r="B8941" s="5"/>
      <c r="C8941" s="2" t="s">
        <v>0</v>
      </c>
      <c r="F8941" s="2" t="s">
        <v>0</v>
      </c>
      <c r="L8941" s="2" t="s">
        <v>0</v>
      </c>
    </row>
    <row r="8942" spans="1:12" x14ac:dyDescent="0.4">
      <c r="A8942" s="1"/>
      <c r="B8942" s="5"/>
      <c r="C8942" s="2" t="s">
        <v>0</v>
      </c>
      <c r="F8942" s="2" t="s">
        <v>0</v>
      </c>
      <c r="L8942" s="2" t="s">
        <v>0</v>
      </c>
    </row>
    <row r="8943" spans="1:12" x14ac:dyDescent="0.4">
      <c r="A8943" s="1"/>
      <c r="B8943" s="5"/>
      <c r="C8943" s="2" t="s">
        <v>0</v>
      </c>
      <c r="F8943" s="2" t="s">
        <v>0</v>
      </c>
      <c r="L8943" s="2" t="s">
        <v>0</v>
      </c>
    </row>
    <row r="8944" spans="1:12" x14ac:dyDescent="0.4">
      <c r="A8944" s="1"/>
      <c r="B8944" s="5"/>
      <c r="C8944" s="2" t="s">
        <v>0</v>
      </c>
      <c r="F8944" s="2" t="s">
        <v>0</v>
      </c>
      <c r="L8944" s="2" t="s">
        <v>0</v>
      </c>
    </row>
    <row r="8945" spans="1:12" x14ac:dyDescent="0.4">
      <c r="A8945" s="1"/>
      <c r="B8945" s="5"/>
      <c r="C8945" s="2" t="s">
        <v>0</v>
      </c>
      <c r="F8945" s="2" t="s">
        <v>0</v>
      </c>
      <c r="L8945" s="2" t="s">
        <v>0</v>
      </c>
    </row>
    <row r="8946" spans="1:12" x14ac:dyDescent="0.4">
      <c r="A8946" s="1"/>
      <c r="B8946" s="5"/>
      <c r="C8946" s="2" t="s">
        <v>0</v>
      </c>
      <c r="F8946" s="2" t="s">
        <v>0</v>
      </c>
      <c r="L8946" s="2" t="s">
        <v>0</v>
      </c>
    </row>
    <row r="8947" spans="1:12" x14ac:dyDescent="0.4">
      <c r="A8947" s="1"/>
      <c r="B8947" s="5"/>
      <c r="C8947" s="2" t="s">
        <v>0</v>
      </c>
      <c r="F8947" s="2" t="s">
        <v>0</v>
      </c>
      <c r="L8947" s="2" t="s">
        <v>0</v>
      </c>
    </row>
    <row r="8948" spans="1:12" x14ac:dyDescent="0.4">
      <c r="A8948" s="1"/>
      <c r="B8948" s="5"/>
      <c r="C8948" s="2" t="s">
        <v>0</v>
      </c>
      <c r="F8948" s="2" t="s">
        <v>0</v>
      </c>
      <c r="L8948" s="2" t="s">
        <v>0</v>
      </c>
    </row>
    <row r="8949" spans="1:12" x14ac:dyDescent="0.4">
      <c r="A8949" s="1"/>
      <c r="B8949" s="5"/>
      <c r="C8949" s="2" t="s">
        <v>0</v>
      </c>
      <c r="F8949" s="2" t="s">
        <v>0</v>
      </c>
      <c r="L8949" s="2" t="s">
        <v>0</v>
      </c>
    </row>
    <row r="8950" spans="1:12" x14ac:dyDescent="0.4">
      <c r="A8950" s="1"/>
      <c r="B8950" s="5"/>
      <c r="C8950" s="2" t="s">
        <v>0</v>
      </c>
      <c r="F8950" s="2" t="s">
        <v>0</v>
      </c>
      <c r="L8950" s="2" t="s">
        <v>0</v>
      </c>
    </row>
    <row r="8951" spans="1:12" x14ac:dyDescent="0.4">
      <c r="A8951" s="1"/>
      <c r="B8951" s="5"/>
      <c r="C8951" s="2" t="s">
        <v>0</v>
      </c>
      <c r="F8951" s="2" t="s">
        <v>0</v>
      </c>
      <c r="L8951" s="2" t="s">
        <v>0</v>
      </c>
    </row>
    <row r="8952" spans="1:12" x14ac:dyDescent="0.4">
      <c r="A8952" s="1"/>
      <c r="B8952" s="5"/>
      <c r="C8952" s="2" t="s">
        <v>0</v>
      </c>
      <c r="F8952" s="2" t="s">
        <v>0</v>
      </c>
      <c r="L8952" s="2" t="s">
        <v>0</v>
      </c>
    </row>
    <row r="8953" spans="1:12" x14ac:dyDescent="0.4">
      <c r="A8953" s="1"/>
      <c r="B8953" s="5"/>
      <c r="C8953" s="2" t="s">
        <v>0</v>
      </c>
      <c r="F8953" s="2" t="s">
        <v>0</v>
      </c>
      <c r="L8953" s="2" t="s">
        <v>0</v>
      </c>
    </row>
    <row r="8954" spans="1:12" x14ac:dyDescent="0.4">
      <c r="A8954" s="1"/>
      <c r="B8954" s="5"/>
      <c r="C8954" s="2" t="s">
        <v>0</v>
      </c>
      <c r="F8954" s="2" t="s">
        <v>0</v>
      </c>
      <c r="L8954" s="2" t="s">
        <v>0</v>
      </c>
    </row>
    <row r="8955" spans="1:12" x14ac:dyDescent="0.4">
      <c r="A8955" s="1"/>
      <c r="B8955" s="5"/>
      <c r="C8955" s="2" t="s">
        <v>0</v>
      </c>
      <c r="F8955" s="2" t="s">
        <v>0</v>
      </c>
      <c r="L8955" s="2" t="s">
        <v>0</v>
      </c>
    </row>
    <row r="8956" spans="1:12" x14ac:dyDescent="0.4">
      <c r="A8956" s="1"/>
      <c r="B8956" s="5"/>
      <c r="C8956" s="2" t="s">
        <v>0</v>
      </c>
      <c r="F8956" s="2" t="s">
        <v>0</v>
      </c>
      <c r="L8956" s="2" t="s">
        <v>0</v>
      </c>
    </row>
    <row r="8957" spans="1:12" x14ac:dyDescent="0.4">
      <c r="A8957" s="1"/>
      <c r="B8957" s="5"/>
      <c r="C8957" s="2" t="s">
        <v>0</v>
      </c>
      <c r="F8957" s="2" t="s">
        <v>0</v>
      </c>
      <c r="L8957" s="2" t="s">
        <v>0</v>
      </c>
    </row>
    <row r="8958" spans="1:12" x14ac:dyDescent="0.4">
      <c r="A8958" s="1"/>
      <c r="B8958" s="5"/>
      <c r="C8958" s="2" t="s">
        <v>0</v>
      </c>
      <c r="F8958" s="2" t="s">
        <v>0</v>
      </c>
      <c r="L8958" s="2" t="s">
        <v>0</v>
      </c>
    </row>
    <row r="8959" spans="1:12" x14ac:dyDescent="0.4">
      <c r="A8959" s="1"/>
      <c r="B8959" s="5"/>
      <c r="C8959" s="2" t="s">
        <v>0</v>
      </c>
      <c r="F8959" s="2" t="s">
        <v>0</v>
      </c>
      <c r="L8959" s="2" t="s">
        <v>0</v>
      </c>
    </row>
    <row r="8960" spans="1:12" x14ac:dyDescent="0.4">
      <c r="A8960" s="1"/>
      <c r="B8960" s="5"/>
      <c r="C8960" s="2" t="s">
        <v>0</v>
      </c>
      <c r="F8960" s="2" t="s">
        <v>0</v>
      </c>
      <c r="L8960" s="2" t="s">
        <v>0</v>
      </c>
    </row>
    <row r="8961" spans="1:12" x14ac:dyDescent="0.4">
      <c r="A8961" s="1"/>
      <c r="B8961" s="5"/>
      <c r="C8961" s="2" t="s">
        <v>0</v>
      </c>
      <c r="F8961" s="2" t="s">
        <v>0</v>
      </c>
      <c r="L8961" s="2" t="s">
        <v>0</v>
      </c>
    </row>
    <row r="8962" spans="1:12" x14ac:dyDescent="0.4">
      <c r="A8962" s="1"/>
      <c r="B8962" s="5"/>
      <c r="C8962" s="2" t="s">
        <v>0</v>
      </c>
      <c r="F8962" s="2" t="s">
        <v>0</v>
      </c>
      <c r="L8962" s="2" t="s">
        <v>0</v>
      </c>
    </row>
    <row r="8963" spans="1:12" x14ac:dyDescent="0.4">
      <c r="A8963" s="1"/>
      <c r="B8963" s="5"/>
      <c r="C8963" s="2" t="s">
        <v>0</v>
      </c>
      <c r="F8963" s="2" t="s">
        <v>0</v>
      </c>
      <c r="L8963" s="2" t="s">
        <v>0</v>
      </c>
    </row>
    <row r="8964" spans="1:12" x14ac:dyDescent="0.4">
      <c r="A8964" s="1"/>
      <c r="B8964" s="5"/>
      <c r="C8964" s="2" t="s">
        <v>0</v>
      </c>
      <c r="F8964" s="2" t="s">
        <v>0</v>
      </c>
      <c r="L8964" s="2" t="s">
        <v>0</v>
      </c>
    </row>
    <row r="8965" spans="1:12" x14ac:dyDescent="0.4">
      <c r="A8965" s="1"/>
      <c r="B8965" s="5"/>
      <c r="C8965" s="2" t="s">
        <v>0</v>
      </c>
      <c r="F8965" s="2" t="s">
        <v>0</v>
      </c>
      <c r="L8965" s="2" t="s">
        <v>0</v>
      </c>
    </row>
    <row r="8966" spans="1:12" x14ac:dyDescent="0.4">
      <c r="A8966" s="1"/>
      <c r="B8966" s="5"/>
      <c r="C8966" s="2" t="s">
        <v>0</v>
      </c>
      <c r="F8966" s="2" t="s">
        <v>0</v>
      </c>
      <c r="L8966" s="2" t="s">
        <v>0</v>
      </c>
    </row>
    <row r="8967" spans="1:12" x14ac:dyDescent="0.4">
      <c r="A8967" s="1"/>
      <c r="B8967" s="5"/>
      <c r="C8967" s="2" t="s">
        <v>0</v>
      </c>
      <c r="F8967" s="2" t="s">
        <v>0</v>
      </c>
      <c r="L8967" s="2" t="s">
        <v>0</v>
      </c>
    </row>
    <row r="8968" spans="1:12" x14ac:dyDescent="0.4">
      <c r="A8968" s="1"/>
      <c r="B8968" s="5"/>
      <c r="C8968" s="2" t="s">
        <v>0</v>
      </c>
      <c r="F8968" s="2" t="s">
        <v>0</v>
      </c>
      <c r="L8968" s="2" t="s">
        <v>0</v>
      </c>
    </row>
    <row r="8969" spans="1:12" x14ac:dyDescent="0.4">
      <c r="A8969" s="1"/>
      <c r="B8969" s="5"/>
      <c r="C8969" s="2" t="s">
        <v>0</v>
      </c>
      <c r="F8969" s="2" t="s">
        <v>0</v>
      </c>
      <c r="L8969" s="2" t="s">
        <v>0</v>
      </c>
    </row>
    <row r="8970" spans="1:12" x14ac:dyDescent="0.4">
      <c r="A8970" s="1"/>
      <c r="B8970" s="5"/>
      <c r="C8970" s="2" t="s">
        <v>0</v>
      </c>
      <c r="F8970" s="2" t="s">
        <v>0</v>
      </c>
      <c r="L8970" s="2" t="s">
        <v>0</v>
      </c>
    </row>
    <row r="8971" spans="1:12" x14ac:dyDescent="0.4">
      <c r="A8971" s="1"/>
      <c r="B8971" s="5"/>
      <c r="C8971" s="2" t="s">
        <v>0</v>
      </c>
      <c r="F8971" s="2" t="s">
        <v>0</v>
      </c>
      <c r="L8971" s="2" t="s">
        <v>0</v>
      </c>
    </row>
    <row r="8972" spans="1:12" x14ac:dyDescent="0.4">
      <c r="A8972" s="1"/>
      <c r="B8972" s="5"/>
      <c r="C8972" s="2" t="s">
        <v>0</v>
      </c>
      <c r="F8972" s="2" t="s">
        <v>0</v>
      </c>
      <c r="L8972" s="2" t="s">
        <v>0</v>
      </c>
    </row>
    <row r="8973" spans="1:12" x14ac:dyDescent="0.4">
      <c r="A8973" s="1"/>
      <c r="B8973" s="5"/>
      <c r="C8973" s="2" t="s">
        <v>0</v>
      </c>
      <c r="F8973" s="2" t="s">
        <v>0</v>
      </c>
      <c r="L8973" s="2" t="s">
        <v>0</v>
      </c>
    </row>
    <row r="8974" spans="1:12" x14ac:dyDescent="0.4">
      <c r="A8974" s="1"/>
      <c r="B8974" s="5"/>
      <c r="C8974" s="2" t="s">
        <v>0</v>
      </c>
      <c r="F8974" s="2" t="s">
        <v>0</v>
      </c>
      <c r="L8974" s="2" t="s">
        <v>0</v>
      </c>
    </row>
    <row r="8975" spans="1:12" x14ac:dyDescent="0.4">
      <c r="A8975" s="1"/>
      <c r="B8975" s="5"/>
      <c r="C8975" s="2" t="s">
        <v>0</v>
      </c>
      <c r="F8975" s="2" t="s">
        <v>0</v>
      </c>
      <c r="L8975" s="2" t="s">
        <v>0</v>
      </c>
    </row>
    <row r="8976" spans="1:12" x14ac:dyDescent="0.4">
      <c r="A8976" s="1"/>
      <c r="B8976" s="5"/>
      <c r="C8976" s="2" t="s">
        <v>0</v>
      </c>
      <c r="F8976" s="2" t="s">
        <v>0</v>
      </c>
      <c r="L8976" s="2" t="s">
        <v>0</v>
      </c>
    </row>
    <row r="8977" spans="1:12" x14ac:dyDescent="0.4">
      <c r="A8977" s="1"/>
      <c r="B8977" s="5"/>
      <c r="C8977" s="2" t="s">
        <v>0</v>
      </c>
      <c r="F8977" s="2" t="s">
        <v>0</v>
      </c>
      <c r="L8977" s="2" t="s">
        <v>0</v>
      </c>
    </row>
    <row r="8978" spans="1:12" x14ac:dyDescent="0.4">
      <c r="A8978" s="1"/>
      <c r="B8978" s="5"/>
      <c r="C8978" s="2" t="s">
        <v>0</v>
      </c>
      <c r="F8978" s="2" t="s">
        <v>0</v>
      </c>
      <c r="L8978" s="2" t="s">
        <v>0</v>
      </c>
    </row>
    <row r="8979" spans="1:12" x14ac:dyDescent="0.4">
      <c r="A8979" s="1"/>
      <c r="B8979" s="5"/>
      <c r="C8979" s="2" t="s">
        <v>0</v>
      </c>
      <c r="F8979" s="2" t="s">
        <v>0</v>
      </c>
      <c r="L8979" s="2" t="s">
        <v>0</v>
      </c>
    </row>
    <row r="8980" spans="1:12" x14ac:dyDescent="0.4">
      <c r="A8980" s="1"/>
      <c r="B8980" s="5"/>
      <c r="C8980" s="2" t="s">
        <v>0</v>
      </c>
      <c r="F8980" s="2" t="s">
        <v>0</v>
      </c>
      <c r="L8980" s="2" t="s">
        <v>0</v>
      </c>
    </row>
    <row r="8981" spans="1:12" x14ac:dyDescent="0.4">
      <c r="A8981" s="1"/>
      <c r="B8981" s="5"/>
      <c r="C8981" s="2" t="s">
        <v>0</v>
      </c>
      <c r="F8981" s="2" t="s">
        <v>0</v>
      </c>
      <c r="L8981" s="2" t="s">
        <v>0</v>
      </c>
    </row>
    <row r="8982" spans="1:12" x14ac:dyDescent="0.4">
      <c r="A8982" s="1"/>
      <c r="B8982" s="5"/>
      <c r="C8982" s="2" t="s">
        <v>0</v>
      </c>
      <c r="F8982" s="2" t="s">
        <v>0</v>
      </c>
      <c r="L8982" s="2" t="s">
        <v>0</v>
      </c>
    </row>
    <row r="8983" spans="1:12" x14ac:dyDescent="0.4">
      <c r="A8983" s="1"/>
      <c r="B8983" s="5"/>
      <c r="C8983" s="2" t="s">
        <v>0</v>
      </c>
      <c r="F8983" s="2" t="s">
        <v>0</v>
      </c>
      <c r="L8983" s="2" t="s">
        <v>0</v>
      </c>
    </row>
    <row r="8984" spans="1:12" x14ac:dyDescent="0.4">
      <c r="A8984" s="1"/>
      <c r="B8984" s="5"/>
      <c r="C8984" s="2" t="s">
        <v>0</v>
      </c>
      <c r="F8984" s="2" t="s">
        <v>0</v>
      </c>
      <c r="L8984" s="2" t="s">
        <v>0</v>
      </c>
    </row>
    <row r="8985" spans="1:12" x14ac:dyDescent="0.4">
      <c r="A8985" s="1"/>
      <c r="B8985" s="5"/>
      <c r="C8985" s="2" t="s">
        <v>0</v>
      </c>
      <c r="F8985" s="2" t="s">
        <v>0</v>
      </c>
      <c r="L8985" s="2" t="s">
        <v>0</v>
      </c>
    </row>
    <row r="8986" spans="1:12" x14ac:dyDescent="0.4">
      <c r="A8986" s="1"/>
      <c r="B8986" s="5"/>
      <c r="C8986" s="2" t="s">
        <v>0</v>
      </c>
      <c r="F8986" s="2" t="s">
        <v>0</v>
      </c>
      <c r="L8986" s="2" t="s">
        <v>0</v>
      </c>
    </row>
    <row r="8987" spans="1:12" x14ac:dyDescent="0.4">
      <c r="A8987" s="1"/>
      <c r="B8987" s="5"/>
      <c r="C8987" s="2" t="s">
        <v>0</v>
      </c>
      <c r="F8987" s="2" t="s">
        <v>0</v>
      </c>
      <c r="L8987" s="2" t="s">
        <v>0</v>
      </c>
    </row>
    <row r="8988" spans="1:12" x14ac:dyDescent="0.4">
      <c r="A8988" s="1"/>
      <c r="B8988" s="5"/>
      <c r="C8988" s="2" t="s">
        <v>0</v>
      </c>
      <c r="F8988" s="2" t="s">
        <v>0</v>
      </c>
      <c r="L8988" s="2" t="s">
        <v>0</v>
      </c>
    </row>
    <row r="8989" spans="1:12" x14ac:dyDescent="0.4">
      <c r="A8989" s="1"/>
      <c r="B8989" s="5"/>
      <c r="C8989" s="2" t="s">
        <v>0</v>
      </c>
      <c r="F8989" s="2" t="s">
        <v>0</v>
      </c>
      <c r="L8989" s="2" t="s">
        <v>0</v>
      </c>
    </row>
    <row r="8990" spans="1:12" x14ac:dyDescent="0.4">
      <c r="A8990" s="1"/>
      <c r="B8990" s="5"/>
      <c r="C8990" s="2" t="s">
        <v>0</v>
      </c>
      <c r="F8990" s="2" t="s">
        <v>0</v>
      </c>
      <c r="L8990" s="2" t="s">
        <v>0</v>
      </c>
    </row>
    <row r="8991" spans="1:12" x14ac:dyDescent="0.4">
      <c r="A8991" s="1"/>
      <c r="B8991" s="5"/>
      <c r="C8991" s="2" t="s">
        <v>0</v>
      </c>
      <c r="F8991" s="2" t="s">
        <v>0</v>
      </c>
      <c r="L8991" s="2" t="s">
        <v>0</v>
      </c>
    </row>
    <row r="8992" spans="1:12" x14ac:dyDescent="0.4">
      <c r="A8992" s="1"/>
      <c r="B8992" s="5"/>
      <c r="C8992" s="2" t="s">
        <v>0</v>
      </c>
      <c r="F8992" s="2" t="s">
        <v>0</v>
      </c>
      <c r="L8992" s="2" t="s">
        <v>0</v>
      </c>
    </row>
    <row r="8993" spans="1:12" x14ac:dyDescent="0.4">
      <c r="A8993" s="1"/>
      <c r="B8993" s="5"/>
      <c r="C8993" s="2" t="s">
        <v>0</v>
      </c>
      <c r="F8993" s="2" t="s">
        <v>0</v>
      </c>
      <c r="L8993" s="2" t="s">
        <v>0</v>
      </c>
    </row>
    <row r="8994" spans="1:12" x14ac:dyDescent="0.4">
      <c r="A8994" s="1"/>
      <c r="B8994" s="5"/>
      <c r="C8994" s="2" t="s">
        <v>0</v>
      </c>
      <c r="F8994" s="2" t="s">
        <v>0</v>
      </c>
      <c r="L8994" s="2" t="s">
        <v>0</v>
      </c>
    </row>
    <row r="8995" spans="1:12" x14ac:dyDescent="0.4">
      <c r="A8995" s="1"/>
      <c r="B8995" s="5"/>
      <c r="C8995" s="2" t="s">
        <v>0</v>
      </c>
      <c r="F8995" s="2" t="s">
        <v>0</v>
      </c>
      <c r="L8995" s="2" t="s">
        <v>0</v>
      </c>
    </row>
    <row r="8996" spans="1:12" x14ac:dyDescent="0.4">
      <c r="A8996" s="1"/>
      <c r="B8996" s="5"/>
      <c r="C8996" s="2" t="s">
        <v>0</v>
      </c>
      <c r="F8996" s="2" t="s">
        <v>0</v>
      </c>
      <c r="L8996" s="2" t="s">
        <v>0</v>
      </c>
    </row>
    <row r="8997" spans="1:12" x14ac:dyDescent="0.4">
      <c r="A8997" s="1"/>
      <c r="B8997" s="5"/>
      <c r="C8997" s="2" t="s">
        <v>0</v>
      </c>
      <c r="F8997" s="2" t="s">
        <v>0</v>
      </c>
      <c r="L8997" s="2" t="s">
        <v>0</v>
      </c>
    </row>
    <row r="8998" spans="1:12" x14ac:dyDescent="0.4">
      <c r="A8998" s="1"/>
      <c r="B8998" s="5"/>
      <c r="C8998" s="2" t="s">
        <v>0</v>
      </c>
      <c r="F8998" s="2" t="s">
        <v>0</v>
      </c>
      <c r="L8998" s="2" t="s">
        <v>0</v>
      </c>
    </row>
    <row r="8999" spans="1:12" x14ac:dyDescent="0.4">
      <c r="A8999" s="1"/>
      <c r="B8999" s="5"/>
      <c r="C8999" s="2" t="s">
        <v>0</v>
      </c>
      <c r="F8999" s="2" t="s">
        <v>0</v>
      </c>
      <c r="L8999" s="2" t="s">
        <v>0</v>
      </c>
    </row>
    <row r="9000" spans="1:12" x14ac:dyDescent="0.4">
      <c r="A9000" s="1"/>
      <c r="B9000" s="5"/>
      <c r="C9000" s="2" t="s">
        <v>0</v>
      </c>
      <c r="F9000" s="2" t="s">
        <v>0</v>
      </c>
      <c r="L9000" s="2" t="s">
        <v>0</v>
      </c>
    </row>
    <row r="9001" spans="1:12" x14ac:dyDescent="0.4">
      <c r="A9001" s="1"/>
      <c r="B9001" s="5"/>
      <c r="C9001" s="2" t="s">
        <v>0</v>
      </c>
      <c r="F9001" s="2" t="s">
        <v>0</v>
      </c>
      <c r="L9001" s="2" t="s">
        <v>0</v>
      </c>
    </row>
    <row r="9002" spans="1:12" x14ac:dyDescent="0.4">
      <c r="A9002" s="1"/>
      <c r="B9002" s="5"/>
      <c r="C9002" s="2" t="s">
        <v>0</v>
      </c>
      <c r="F9002" s="2" t="s">
        <v>0</v>
      </c>
      <c r="L9002" s="2" t="s">
        <v>0</v>
      </c>
    </row>
    <row r="9003" spans="1:12" x14ac:dyDescent="0.4">
      <c r="A9003" s="1"/>
      <c r="B9003" s="5"/>
      <c r="C9003" s="2" t="s">
        <v>0</v>
      </c>
      <c r="F9003" s="2" t="s">
        <v>0</v>
      </c>
      <c r="L9003" s="2" t="s">
        <v>0</v>
      </c>
    </row>
    <row r="9004" spans="1:12" x14ac:dyDescent="0.4">
      <c r="A9004" s="1"/>
      <c r="B9004" s="5"/>
      <c r="C9004" s="2" t="s">
        <v>0</v>
      </c>
      <c r="F9004" s="2" t="s">
        <v>0</v>
      </c>
      <c r="L9004" s="2" t="s">
        <v>0</v>
      </c>
    </row>
    <row r="9005" spans="1:12" x14ac:dyDescent="0.4">
      <c r="A9005" s="1"/>
      <c r="B9005" s="5"/>
      <c r="C9005" s="2" t="s">
        <v>0</v>
      </c>
      <c r="F9005" s="2" t="s">
        <v>0</v>
      </c>
      <c r="L9005" s="2" t="s">
        <v>0</v>
      </c>
    </row>
    <row r="9006" spans="1:12" x14ac:dyDescent="0.4">
      <c r="A9006" s="1"/>
      <c r="B9006" s="5"/>
      <c r="C9006" s="2" t="s">
        <v>0</v>
      </c>
      <c r="F9006" s="2" t="s">
        <v>0</v>
      </c>
      <c r="L9006" s="2" t="s">
        <v>0</v>
      </c>
    </row>
    <row r="9007" spans="1:12" x14ac:dyDescent="0.4">
      <c r="A9007" s="1"/>
      <c r="B9007" s="5"/>
      <c r="C9007" s="2" t="s">
        <v>0</v>
      </c>
      <c r="F9007" s="2" t="s">
        <v>0</v>
      </c>
      <c r="L9007" s="2" t="s">
        <v>0</v>
      </c>
    </row>
    <row r="9008" spans="1:12" x14ac:dyDescent="0.4">
      <c r="A9008" s="1"/>
      <c r="B9008" s="5"/>
      <c r="C9008" s="2" t="s">
        <v>0</v>
      </c>
      <c r="F9008" s="2" t="s">
        <v>0</v>
      </c>
      <c r="L9008" s="2" t="s">
        <v>0</v>
      </c>
    </row>
    <row r="9009" spans="1:12" x14ac:dyDescent="0.4">
      <c r="A9009" s="1"/>
      <c r="B9009" s="5"/>
      <c r="C9009" s="2" t="s">
        <v>0</v>
      </c>
      <c r="F9009" s="2" t="s">
        <v>0</v>
      </c>
      <c r="L9009" s="2" t="s">
        <v>0</v>
      </c>
    </row>
    <row r="9010" spans="1:12" x14ac:dyDescent="0.4">
      <c r="A9010" s="1"/>
      <c r="B9010" s="5"/>
      <c r="C9010" s="2" t="s">
        <v>0</v>
      </c>
      <c r="F9010" s="2" t="s">
        <v>0</v>
      </c>
      <c r="L9010" s="2" t="s">
        <v>0</v>
      </c>
    </row>
    <row r="9011" spans="1:12" x14ac:dyDescent="0.4">
      <c r="A9011" s="1"/>
      <c r="B9011" s="5"/>
      <c r="C9011" s="2" t="s">
        <v>0</v>
      </c>
      <c r="F9011" s="2" t="s">
        <v>0</v>
      </c>
      <c r="L9011" s="2" t="s">
        <v>0</v>
      </c>
    </row>
    <row r="9012" spans="1:12" x14ac:dyDescent="0.4">
      <c r="A9012" s="1"/>
      <c r="B9012" s="5"/>
      <c r="C9012" s="2" t="s">
        <v>0</v>
      </c>
      <c r="F9012" s="2" t="s">
        <v>0</v>
      </c>
      <c r="L9012" s="2" t="s">
        <v>0</v>
      </c>
    </row>
    <row r="9013" spans="1:12" x14ac:dyDescent="0.4">
      <c r="A9013" s="1"/>
      <c r="B9013" s="5"/>
      <c r="C9013" s="2" t="s">
        <v>0</v>
      </c>
      <c r="F9013" s="2" t="s">
        <v>0</v>
      </c>
      <c r="L9013" s="2" t="s">
        <v>0</v>
      </c>
    </row>
    <row r="9014" spans="1:12" x14ac:dyDescent="0.4">
      <c r="A9014" s="1"/>
      <c r="B9014" s="5"/>
      <c r="C9014" s="2" t="s">
        <v>0</v>
      </c>
      <c r="F9014" s="2" t="s">
        <v>0</v>
      </c>
      <c r="L9014" s="2" t="s">
        <v>0</v>
      </c>
    </row>
    <row r="9015" spans="1:12" x14ac:dyDescent="0.4">
      <c r="A9015" s="1"/>
      <c r="B9015" s="5"/>
      <c r="C9015" s="2" t="s">
        <v>0</v>
      </c>
      <c r="F9015" s="2" t="s">
        <v>0</v>
      </c>
      <c r="L9015" s="2" t="s">
        <v>0</v>
      </c>
    </row>
    <row r="9016" spans="1:12" x14ac:dyDescent="0.4">
      <c r="A9016" s="1"/>
      <c r="B9016" s="5"/>
      <c r="C9016" s="2" t="s">
        <v>0</v>
      </c>
      <c r="F9016" s="2" t="s">
        <v>0</v>
      </c>
      <c r="L9016" s="2" t="s">
        <v>0</v>
      </c>
    </row>
    <row r="9017" spans="1:12" x14ac:dyDescent="0.4">
      <c r="A9017" s="1"/>
      <c r="B9017" s="5"/>
      <c r="C9017" s="2" t="s">
        <v>0</v>
      </c>
      <c r="F9017" s="2" t="s">
        <v>0</v>
      </c>
      <c r="L9017" s="2" t="s">
        <v>0</v>
      </c>
    </row>
    <row r="9018" spans="1:12" x14ac:dyDescent="0.4">
      <c r="A9018" s="1"/>
      <c r="B9018" s="5"/>
      <c r="C9018" s="2" t="s">
        <v>0</v>
      </c>
      <c r="F9018" s="2" t="s">
        <v>0</v>
      </c>
      <c r="L9018" s="2" t="s">
        <v>0</v>
      </c>
    </row>
    <row r="9019" spans="1:12" x14ac:dyDescent="0.4">
      <c r="A9019" s="1"/>
      <c r="B9019" s="5"/>
      <c r="C9019" s="2" t="s">
        <v>0</v>
      </c>
      <c r="F9019" s="2" t="s">
        <v>0</v>
      </c>
      <c r="L9019" s="2" t="s">
        <v>0</v>
      </c>
    </row>
    <row r="9020" spans="1:12" x14ac:dyDescent="0.4">
      <c r="A9020" s="1"/>
      <c r="B9020" s="5"/>
      <c r="C9020" s="2" t="s">
        <v>0</v>
      </c>
      <c r="F9020" s="2" t="s">
        <v>0</v>
      </c>
      <c r="L9020" s="2" t="s">
        <v>0</v>
      </c>
    </row>
    <row r="9021" spans="1:12" x14ac:dyDescent="0.4">
      <c r="A9021" s="1"/>
      <c r="B9021" s="5"/>
      <c r="C9021" s="2" t="s">
        <v>0</v>
      </c>
      <c r="F9021" s="2" t="s">
        <v>0</v>
      </c>
      <c r="L9021" s="2" t="s">
        <v>0</v>
      </c>
    </row>
    <row r="9022" spans="1:12" x14ac:dyDescent="0.4">
      <c r="A9022" s="1"/>
      <c r="B9022" s="5"/>
      <c r="C9022" s="2" t="s">
        <v>0</v>
      </c>
      <c r="F9022" s="2" t="s">
        <v>0</v>
      </c>
      <c r="L9022" s="2" t="s">
        <v>0</v>
      </c>
    </row>
    <row r="9023" spans="1:12" x14ac:dyDescent="0.4">
      <c r="A9023" s="1"/>
      <c r="B9023" s="5"/>
      <c r="C9023" s="2" t="s">
        <v>0</v>
      </c>
      <c r="F9023" s="2" t="s">
        <v>0</v>
      </c>
      <c r="L9023" s="2" t="s">
        <v>0</v>
      </c>
    </row>
    <row r="9024" spans="1:12" x14ac:dyDescent="0.4">
      <c r="A9024" s="1"/>
      <c r="B9024" s="5"/>
      <c r="C9024" s="2" t="s">
        <v>0</v>
      </c>
      <c r="F9024" s="2" t="s">
        <v>0</v>
      </c>
      <c r="L9024" s="2" t="s">
        <v>0</v>
      </c>
    </row>
    <row r="9025" spans="1:12" x14ac:dyDescent="0.4">
      <c r="A9025" s="1"/>
      <c r="B9025" s="5"/>
      <c r="C9025" s="2" t="s">
        <v>0</v>
      </c>
      <c r="F9025" s="2" t="s">
        <v>0</v>
      </c>
      <c r="L9025" s="2" t="s">
        <v>0</v>
      </c>
    </row>
    <row r="9026" spans="1:12" x14ac:dyDescent="0.4">
      <c r="A9026" s="1"/>
      <c r="B9026" s="5"/>
      <c r="C9026" s="2" t="s">
        <v>0</v>
      </c>
      <c r="F9026" s="2" t="s">
        <v>0</v>
      </c>
      <c r="L9026" s="2" t="s">
        <v>0</v>
      </c>
    </row>
    <row r="9027" spans="1:12" x14ac:dyDescent="0.4">
      <c r="A9027" s="1"/>
      <c r="B9027" s="5"/>
      <c r="C9027" s="2" t="s">
        <v>0</v>
      </c>
      <c r="F9027" s="2" t="s">
        <v>0</v>
      </c>
      <c r="L9027" s="2" t="s">
        <v>0</v>
      </c>
    </row>
    <row r="9028" spans="1:12" x14ac:dyDescent="0.4">
      <c r="A9028" s="1"/>
      <c r="B9028" s="5"/>
      <c r="C9028" s="2" t="s">
        <v>0</v>
      </c>
      <c r="F9028" s="2" t="s">
        <v>0</v>
      </c>
      <c r="L9028" s="2" t="s">
        <v>0</v>
      </c>
    </row>
    <row r="9029" spans="1:12" x14ac:dyDescent="0.4">
      <c r="A9029" s="1"/>
      <c r="B9029" s="5"/>
      <c r="C9029" s="2" t="s">
        <v>0</v>
      </c>
      <c r="F9029" s="2" t="s">
        <v>0</v>
      </c>
      <c r="L9029" s="2" t="s">
        <v>0</v>
      </c>
    </row>
    <row r="9030" spans="1:12" x14ac:dyDescent="0.4">
      <c r="A9030" s="1"/>
      <c r="B9030" s="5"/>
      <c r="C9030" s="2" t="s">
        <v>0</v>
      </c>
      <c r="F9030" s="2" t="s">
        <v>0</v>
      </c>
      <c r="L9030" s="2" t="s">
        <v>0</v>
      </c>
    </row>
    <row r="9031" spans="1:12" x14ac:dyDescent="0.4">
      <c r="A9031" s="1"/>
      <c r="B9031" s="5"/>
      <c r="C9031" s="2" t="s">
        <v>0</v>
      </c>
      <c r="F9031" s="2" t="s">
        <v>0</v>
      </c>
      <c r="L9031" s="2" t="s">
        <v>0</v>
      </c>
    </row>
    <row r="9032" spans="1:12" x14ac:dyDescent="0.4">
      <c r="A9032" s="1"/>
      <c r="B9032" s="5"/>
      <c r="C9032" s="2" t="s">
        <v>0</v>
      </c>
      <c r="F9032" s="2" t="s">
        <v>0</v>
      </c>
      <c r="L9032" s="2" t="s">
        <v>0</v>
      </c>
    </row>
    <row r="9033" spans="1:12" x14ac:dyDescent="0.4">
      <c r="A9033" s="1"/>
      <c r="B9033" s="5"/>
      <c r="C9033" s="2" t="s">
        <v>0</v>
      </c>
      <c r="F9033" s="2" t="s">
        <v>0</v>
      </c>
      <c r="L9033" s="2" t="s">
        <v>0</v>
      </c>
    </row>
    <row r="9034" spans="1:12" x14ac:dyDescent="0.4">
      <c r="A9034" s="1"/>
      <c r="B9034" s="5"/>
      <c r="C9034" s="2" t="s">
        <v>0</v>
      </c>
      <c r="F9034" s="2" t="s">
        <v>0</v>
      </c>
      <c r="L9034" s="2" t="s">
        <v>0</v>
      </c>
    </row>
    <row r="9035" spans="1:12" x14ac:dyDescent="0.4">
      <c r="A9035" s="1"/>
      <c r="B9035" s="5"/>
      <c r="C9035" s="2" t="s">
        <v>0</v>
      </c>
      <c r="F9035" s="2" t="s">
        <v>0</v>
      </c>
      <c r="L9035" s="2" t="s">
        <v>0</v>
      </c>
    </row>
    <row r="9036" spans="1:12" x14ac:dyDescent="0.4">
      <c r="A9036" s="1"/>
      <c r="B9036" s="5"/>
      <c r="C9036" s="2" t="s">
        <v>0</v>
      </c>
      <c r="F9036" s="2" t="s">
        <v>0</v>
      </c>
      <c r="L9036" s="2" t="s">
        <v>0</v>
      </c>
    </row>
    <row r="9037" spans="1:12" x14ac:dyDescent="0.4">
      <c r="A9037" s="1"/>
      <c r="B9037" s="5"/>
      <c r="C9037" s="2" t="s">
        <v>0</v>
      </c>
      <c r="F9037" s="2" t="s">
        <v>0</v>
      </c>
      <c r="L9037" s="2" t="s">
        <v>0</v>
      </c>
    </row>
    <row r="9038" spans="1:12" x14ac:dyDescent="0.4">
      <c r="A9038" s="1"/>
      <c r="B9038" s="5"/>
      <c r="C9038" s="2" t="s">
        <v>0</v>
      </c>
      <c r="F9038" s="2" t="s">
        <v>0</v>
      </c>
      <c r="L9038" s="2" t="s">
        <v>0</v>
      </c>
    </row>
    <row r="9039" spans="1:12" x14ac:dyDescent="0.4">
      <c r="A9039" s="1"/>
      <c r="B9039" s="5"/>
      <c r="C9039" s="2" t="s">
        <v>0</v>
      </c>
      <c r="F9039" s="2" t="s">
        <v>0</v>
      </c>
      <c r="L9039" s="2" t="s">
        <v>0</v>
      </c>
    </row>
    <row r="9040" spans="1:12" x14ac:dyDescent="0.4">
      <c r="A9040" s="1"/>
      <c r="B9040" s="5"/>
      <c r="C9040" s="2" t="s">
        <v>0</v>
      </c>
      <c r="F9040" s="2" t="s">
        <v>0</v>
      </c>
      <c r="L9040" s="2" t="s">
        <v>0</v>
      </c>
    </row>
    <row r="9041" spans="1:12" x14ac:dyDescent="0.4">
      <c r="A9041" s="1"/>
      <c r="B9041" s="5"/>
      <c r="C9041" s="2" t="s">
        <v>0</v>
      </c>
      <c r="F9041" s="2" t="s">
        <v>0</v>
      </c>
      <c r="L9041" s="2" t="s">
        <v>0</v>
      </c>
    </row>
    <row r="9042" spans="1:12" x14ac:dyDescent="0.4">
      <c r="A9042" s="1"/>
      <c r="B9042" s="5"/>
      <c r="C9042" s="2" t="s">
        <v>0</v>
      </c>
      <c r="F9042" s="2" t="s">
        <v>0</v>
      </c>
      <c r="L9042" s="2" t="s">
        <v>0</v>
      </c>
    </row>
    <row r="9043" spans="1:12" x14ac:dyDescent="0.4">
      <c r="A9043" s="1"/>
      <c r="B9043" s="5"/>
      <c r="C9043" s="2" t="s">
        <v>0</v>
      </c>
      <c r="F9043" s="2" t="s">
        <v>0</v>
      </c>
      <c r="L9043" s="2" t="s">
        <v>0</v>
      </c>
    </row>
    <row r="9044" spans="1:12" x14ac:dyDescent="0.4">
      <c r="A9044" s="1"/>
      <c r="B9044" s="5"/>
      <c r="C9044" s="2" t="s">
        <v>0</v>
      </c>
      <c r="F9044" s="2" t="s">
        <v>0</v>
      </c>
      <c r="L9044" s="2" t="s">
        <v>0</v>
      </c>
    </row>
    <row r="9045" spans="1:12" x14ac:dyDescent="0.4">
      <c r="A9045" s="1"/>
      <c r="B9045" s="5"/>
      <c r="C9045" s="2" t="s">
        <v>0</v>
      </c>
      <c r="F9045" s="2" t="s">
        <v>0</v>
      </c>
      <c r="L9045" s="2" t="s">
        <v>0</v>
      </c>
    </row>
    <row r="9046" spans="1:12" x14ac:dyDescent="0.4">
      <c r="A9046" s="1"/>
      <c r="B9046" s="5"/>
      <c r="C9046" s="2" t="s">
        <v>0</v>
      </c>
      <c r="F9046" s="2" t="s">
        <v>0</v>
      </c>
      <c r="L9046" s="2" t="s">
        <v>0</v>
      </c>
    </row>
    <row r="9047" spans="1:12" x14ac:dyDescent="0.4">
      <c r="A9047" s="1"/>
      <c r="B9047" s="5"/>
      <c r="C9047" s="2" t="s">
        <v>0</v>
      </c>
      <c r="F9047" s="2" t="s">
        <v>0</v>
      </c>
      <c r="L9047" s="2" t="s">
        <v>0</v>
      </c>
    </row>
    <row r="9048" spans="1:12" x14ac:dyDescent="0.4">
      <c r="A9048" s="1"/>
      <c r="B9048" s="5"/>
      <c r="C9048" s="2" t="s">
        <v>0</v>
      </c>
      <c r="F9048" s="2" t="s">
        <v>0</v>
      </c>
      <c r="L9048" s="2" t="s">
        <v>0</v>
      </c>
    </row>
    <row r="9049" spans="1:12" x14ac:dyDescent="0.4">
      <c r="A9049" s="1"/>
      <c r="B9049" s="5"/>
      <c r="C9049" s="2" t="s">
        <v>0</v>
      </c>
      <c r="F9049" s="2" t="s">
        <v>0</v>
      </c>
      <c r="L9049" s="2" t="s">
        <v>0</v>
      </c>
    </row>
    <row r="9050" spans="1:12" x14ac:dyDescent="0.4">
      <c r="A9050" s="1"/>
      <c r="B9050" s="5"/>
      <c r="C9050" s="2" t="s">
        <v>0</v>
      </c>
      <c r="F9050" s="2" t="s">
        <v>0</v>
      </c>
      <c r="L9050" s="2" t="s">
        <v>0</v>
      </c>
    </row>
    <row r="9051" spans="1:12" x14ac:dyDescent="0.4">
      <c r="A9051" s="1"/>
      <c r="B9051" s="5"/>
      <c r="C9051" s="2" t="s">
        <v>0</v>
      </c>
      <c r="F9051" s="2" t="s">
        <v>0</v>
      </c>
      <c r="L9051" s="2" t="s">
        <v>0</v>
      </c>
    </row>
    <row r="9052" spans="1:12" x14ac:dyDescent="0.4">
      <c r="A9052" s="1"/>
      <c r="B9052" s="5"/>
      <c r="C9052" s="2" t="s">
        <v>0</v>
      </c>
      <c r="F9052" s="2" t="s">
        <v>0</v>
      </c>
      <c r="L9052" s="2" t="s">
        <v>0</v>
      </c>
    </row>
    <row r="9053" spans="1:12" x14ac:dyDescent="0.4">
      <c r="A9053" s="1"/>
      <c r="B9053" s="5"/>
      <c r="C9053" s="2" t="s">
        <v>0</v>
      </c>
      <c r="F9053" s="2" t="s">
        <v>0</v>
      </c>
      <c r="L9053" s="2" t="s">
        <v>0</v>
      </c>
    </row>
    <row r="9054" spans="1:12" x14ac:dyDescent="0.4">
      <c r="A9054" s="1"/>
      <c r="B9054" s="5"/>
      <c r="C9054" s="2" t="s">
        <v>0</v>
      </c>
      <c r="F9054" s="2" t="s">
        <v>0</v>
      </c>
      <c r="L9054" s="2" t="s">
        <v>0</v>
      </c>
    </row>
    <row r="9055" spans="1:12" x14ac:dyDescent="0.4">
      <c r="A9055" s="1"/>
      <c r="B9055" s="5"/>
      <c r="C9055" s="2" t="s">
        <v>0</v>
      </c>
      <c r="F9055" s="2" t="s">
        <v>0</v>
      </c>
      <c r="L9055" s="2" t="s">
        <v>0</v>
      </c>
    </row>
    <row r="9056" spans="1:12" x14ac:dyDescent="0.4">
      <c r="A9056" s="1"/>
      <c r="B9056" s="5"/>
      <c r="C9056" s="2" t="s">
        <v>0</v>
      </c>
      <c r="F9056" s="2" t="s">
        <v>0</v>
      </c>
      <c r="L9056" s="2" t="s">
        <v>0</v>
      </c>
    </row>
    <row r="9057" spans="1:12" x14ac:dyDescent="0.4">
      <c r="A9057" s="1"/>
      <c r="B9057" s="5"/>
      <c r="C9057" s="2" t="s">
        <v>0</v>
      </c>
      <c r="F9057" s="2" t="s">
        <v>0</v>
      </c>
      <c r="L9057" s="2" t="s">
        <v>0</v>
      </c>
    </row>
    <row r="9058" spans="1:12" x14ac:dyDescent="0.4">
      <c r="A9058" s="1"/>
      <c r="B9058" s="5"/>
      <c r="C9058" s="2" t="s">
        <v>0</v>
      </c>
      <c r="F9058" s="2" t="s">
        <v>0</v>
      </c>
      <c r="L9058" s="2" t="s">
        <v>0</v>
      </c>
    </row>
    <row r="9059" spans="1:12" x14ac:dyDescent="0.4">
      <c r="A9059" s="1"/>
      <c r="B9059" s="5"/>
      <c r="C9059" s="2" t="s">
        <v>0</v>
      </c>
      <c r="F9059" s="2" t="s">
        <v>0</v>
      </c>
      <c r="L9059" s="2" t="s">
        <v>0</v>
      </c>
    </row>
    <row r="9060" spans="1:12" x14ac:dyDescent="0.4">
      <c r="A9060" s="1"/>
      <c r="B9060" s="5"/>
      <c r="C9060" s="2" t="s">
        <v>0</v>
      </c>
      <c r="F9060" s="2" t="s">
        <v>0</v>
      </c>
      <c r="L9060" s="2" t="s">
        <v>0</v>
      </c>
    </row>
    <row r="9061" spans="1:12" x14ac:dyDescent="0.4">
      <c r="A9061" s="1"/>
      <c r="B9061" s="5"/>
      <c r="C9061" s="2" t="s">
        <v>0</v>
      </c>
      <c r="F9061" s="2" t="s">
        <v>0</v>
      </c>
      <c r="L9061" s="2" t="s">
        <v>0</v>
      </c>
    </row>
    <row r="9062" spans="1:12" x14ac:dyDescent="0.4">
      <c r="A9062" s="1"/>
      <c r="B9062" s="5"/>
      <c r="C9062" s="2" t="s">
        <v>0</v>
      </c>
      <c r="F9062" s="2" t="s">
        <v>0</v>
      </c>
      <c r="L9062" s="2" t="s">
        <v>0</v>
      </c>
    </row>
    <row r="9063" spans="1:12" x14ac:dyDescent="0.4">
      <c r="A9063" s="1"/>
      <c r="B9063" s="5"/>
      <c r="C9063" s="2" t="s">
        <v>0</v>
      </c>
      <c r="F9063" s="2" t="s">
        <v>0</v>
      </c>
      <c r="L9063" s="2" t="s">
        <v>0</v>
      </c>
    </row>
    <row r="9064" spans="1:12" x14ac:dyDescent="0.4">
      <c r="A9064" s="1"/>
      <c r="B9064" s="5"/>
      <c r="C9064" s="2" t="s">
        <v>0</v>
      </c>
      <c r="F9064" s="2" t="s">
        <v>0</v>
      </c>
      <c r="L9064" s="2" t="s">
        <v>0</v>
      </c>
    </row>
    <row r="9065" spans="1:12" x14ac:dyDescent="0.4">
      <c r="A9065" s="1"/>
      <c r="B9065" s="5"/>
      <c r="C9065" s="2" t="s">
        <v>0</v>
      </c>
      <c r="F9065" s="2" t="s">
        <v>0</v>
      </c>
      <c r="L9065" s="2" t="s">
        <v>0</v>
      </c>
    </row>
    <row r="9066" spans="1:12" x14ac:dyDescent="0.4">
      <c r="A9066" s="1"/>
      <c r="B9066" s="5"/>
      <c r="C9066" s="2" t="s">
        <v>0</v>
      </c>
      <c r="F9066" s="2" t="s">
        <v>0</v>
      </c>
      <c r="L9066" s="2" t="s">
        <v>0</v>
      </c>
    </row>
    <row r="9067" spans="1:12" x14ac:dyDescent="0.4">
      <c r="A9067" s="1"/>
      <c r="B9067" s="5"/>
      <c r="C9067" s="2" t="s">
        <v>0</v>
      </c>
      <c r="F9067" s="2" t="s">
        <v>0</v>
      </c>
      <c r="L9067" s="2" t="s">
        <v>0</v>
      </c>
    </row>
    <row r="9068" spans="1:12" x14ac:dyDescent="0.4">
      <c r="A9068" s="1"/>
      <c r="B9068" s="5"/>
      <c r="C9068" s="2" t="s">
        <v>0</v>
      </c>
      <c r="F9068" s="2" t="s">
        <v>0</v>
      </c>
      <c r="L9068" s="2" t="s">
        <v>0</v>
      </c>
    </row>
    <row r="9069" spans="1:12" x14ac:dyDescent="0.4">
      <c r="A9069" s="1"/>
      <c r="B9069" s="5"/>
      <c r="C9069" s="2" t="s">
        <v>0</v>
      </c>
      <c r="F9069" s="2" t="s">
        <v>0</v>
      </c>
      <c r="L9069" s="2" t="s">
        <v>0</v>
      </c>
    </row>
    <row r="9070" spans="1:12" x14ac:dyDescent="0.4">
      <c r="A9070" s="1"/>
      <c r="B9070" s="5"/>
      <c r="C9070" s="2" t="s">
        <v>0</v>
      </c>
      <c r="F9070" s="2" t="s">
        <v>0</v>
      </c>
      <c r="L9070" s="2" t="s">
        <v>0</v>
      </c>
    </row>
    <row r="9071" spans="1:12" x14ac:dyDescent="0.4">
      <c r="A9071" s="1"/>
      <c r="B9071" s="5"/>
      <c r="C9071" s="2" t="s">
        <v>0</v>
      </c>
      <c r="F9071" s="2" t="s">
        <v>0</v>
      </c>
      <c r="L9071" s="2" t="s">
        <v>0</v>
      </c>
    </row>
    <row r="9072" spans="1:12" x14ac:dyDescent="0.4">
      <c r="A9072" s="1"/>
      <c r="B9072" s="5"/>
      <c r="C9072" s="2" t="s">
        <v>0</v>
      </c>
      <c r="F9072" s="2" t="s">
        <v>0</v>
      </c>
      <c r="L9072" s="2" t="s">
        <v>0</v>
      </c>
    </row>
    <row r="9073" spans="1:12" x14ac:dyDescent="0.4">
      <c r="A9073" s="1"/>
      <c r="B9073" s="5"/>
      <c r="C9073" s="2" t="s">
        <v>0</v>
      </c>
      <c r="F9073" s="2" t="s">
        <v>0</v>
      </c>
      <c r="L9073" s="2" t="s">
        <v>0</v>
      </c>
    </row>
    <row r="9074" spans="1:12" x14ac:dyDescent="0.4">
      <c r="A9074" s="1"/>
      <c r="B9074" s="5"/>
      <c r="C9074" s="2" t="s">
        <v>0</v>
      </c>
      <c r="F9074" s="2" t="s">
        <v>0</v>
      </c>
      <c r="L9074" s="2" t="s">
        <v>0</v>
      </c>
    </row>
    <row r="9075" spans="1:12" x14ac:dyDescent="0.4">
      <c r="A9075" s="1"/>
      <c r="B9075" s="5"/>
      <c r="C9075" s="2" t="s">
        <v>0</v>
      </c>
      <c r="F9075" s="2" t="s">
        <v>0</v>
      </c>
      <c r="L9075" s="2" t="s">
        <v>0</v>
      </c>
    </row>
    <row r="9076" spans="1:12" x14ac:dyDescent="0.4">
      <c r="A9076" s="1"/>
      <c r="B9076" s="5"/>
      <c r="C9076" s="2" t="s">
        <v>0</v>
      </c>
      <c r="F9076" s="2" t="s">
        <v>0</v>
      </c>
      <c r="L9076" s="2" t="s">
        <v>0</v>
      </c>
    </row>
    <row r="9077" spans="1:12" x14ac:dyDescent="0.4">
      <c r="A9077" s="1"/>
      <c r="B9077" s="5"/>
      <c r="C9077" s="2" t="s">
        <v>0</v>
      </c>
      <c r="F9077" s="2" t="s">
        <v>0</v>
      </c>
      <c r="L9077" s="2" t="s">
        <v>0</v>
      </c>
    </row>
    <row r="9078" spans="1:12" x14ac:dyDescent="0.4">
      <c r="A9078" s="1"/>
      <c r="B9078" s="5"/>
      <c r="C9078" s="2" t="s">
        <v>0</v>
      </c>
      <c r="F9078" s="2" t="s">
        <v>0</v>
      </c>
      <c r="L9078" s="2" t="s">
        <v>0</v>
      </c>
    </row>
    <row r="9079" spans="1:12" x14ac:dyDescent="0.4">
      <c r="A9079" s="1"/>
      <c r="B9079" s="5"/>
      <c r="C9079" s="2" t="s">
        <v>0</v>
      </c>
      <c r="F9079" s="2" t="s">
        <v>0</v>
      </c>
      <c r="L9079" s="2" t="s">
        <v>0</v>
      </c>
    </row>
    <row r="9080" spans="1:12" x14ac:dyDescent="0.4">
      <c r="A9080" s="1"/>
      <c r="B9080" s="5"/>
      <c r="C9080" s="2" t="s">
        <v>0</v>
      </c>
      <c r="F9080" s="2" t="s">
        <v>0</v>
      </c>
      <c r="L9080" s="2" t="s">
        <v>0</v>
      </c>
    </row>
    <row r="9081" spans="1:12" x14ac:dyDescent="0.4">
      <c r="A9081" s="1"/>
      <c r="B9081" s="5"/>
      <c r="C9081" s="2" t="s">
        <v>0</v>
      </c>
      <c r="F9081" s="2" t="s">
        <v>0</v>
      </c>
      <c r="L9081" s="2" t="s">
        <v>0</v>
      </c>
    </row>
    <row r="9082" spans="1:12" x14ac:dyDescent="0.4">
      <c r="A9082" s="1"/>
      <c r="B9082" s="5"/>
      <c r="C9082" s="2" t="s">
        <v>0</v>
      </c>
      <c r="F9082" s="2" t="s">
        <v>0</v>
      </c>
      <c r="L9082" s="2" t="s">
        <v>0</v>
      </c>
    </row>
    <row r="9083" spans="1:12" x14ac:dyDescent="0.4">
      <c r="A9083" s="1"/>
      <c r="B9083" s="5"/>
      <c r="C9083" s="2" t="s">
        <v>0</v>
      </c>
      <c r="F9083" s="2" t="s">
        <v>0</v>
      </c>
      <c r="L9083" s="2" t="s">
        <v>0</v>
      </c>
    </row>
    <row r="9084" spans="1:12" x14ac:dyDescent="0.4">
      <c r="A9084" s="1"/>
      <c r="B9084" s="5"/>
      <c r="C9084" s="2" t="s">
        <v>0</v>
      </c>
      <c r="F9084" s="2" t="s">
        <v>0</v>
      </c>
      <c r="L9084" s="2" t="s">
        <v>0</v>
      </c>
    </row>
    <row r="9085" spans="1:12" x14ac:dyDescent="0.4">
      <c r="A9085" s="1"/>
      <c r="B9085" s="5"/>
      <c r="C9085" s="2" t="s">
        <v>0</v>
      </c>
      <c r="F9085" s="2" t="s">
        <v>0</v>
      </c>
      <c r="L9085" s="2" t="s">
        <v>0</v>
      </c>
    </row>
    <row r="9086" spans="1:12" x14ac:dyDescent="0.4">
      <c r="A9086" s="1"/>
      <c r="B9086" s="5"/>
      <c r="C9086" s="2" t="s">
        <v>0</v>
      </c>
      <c r="F9086" s="2" t="s">
        <v>0</v>
      </c>
      <c r="L9086" s="2" t="s">
        <v>0</v>
      </c>
    </row>
    <row r="9087" spans="1:12" x14ac:dyDescent="0.4">
      <c r="A9087" s="1"/>
      <c r="B9087" s="5"/>
      <c r="C9087" s="2" t="s">
        <v>0</v>
      </c>
      <c r="F9087" s="2" t="s">
        <v>0</v>
      </c>
      <c r="L9087" s="2" t="s">
        <v>0</v>
      </c>
    </row>
    <row r="9088" spans="1:12" x14ac:dyDescent="0.4">
      <c r="A9088" s="1"/>
      <c r="B9088" s="5"/>
      <c r="C9088" s="2" t="s">
        <v>0</v>
      </c>
      <c r="F9088" s="2" t="s">
        <v>0</v>
      </c>
      <c r="L9088" s="2" t="s">
        <v>0</v>
      </c>
    </row>
    <row r="9089" spans="1:12" x14ac:dyDescent="0.4">
      <c r="A9089" s="1"/>
      <c r="B9089" s="5"/>
      <c r="C9089" s="2" t="s">
        <v>0</v>
      </c>
      <c r="F9089" s="2" t="s">
        <v>0</v>
      </c>
      <c r="L9089" s="2" t="s">
        <v>0</v>
      </c>
    </row>
    <row r="9090" spans="1:12" x14ac:dyDescent="0.4">
      <c r="A9090" s="1"/>
      <c r="B9090" s="5"/>
      <c r="C9090" s="2" t="s">
        <v>0</v>
      </c>
      <c r="F9090" s="2" t="s">
        <v>0</v>
      </c>
      <c r="L9090" s="2" t="s">
        <v>0</v>
      </c>
    </row>
    <row r="9091" spans="1:12" x14ac:dyDescent="0.4">
      <c r="A9091" s="1"/>
      <c r="B9091" s="5"/>
      <c r="C9091" s="2" t="s">
        <v>0</v>
      </c>
      <c r="F9091" s="2" t="s">
        <v>0</v>
      </c>
      <c r="L9091" s="2" t="s">
        <v>0</v>
      </c>
    </row>
    <row r="9092" spans="1:12" x14ac:dyDescent="0.4">
      <c r="A9092" s="1"/>
      <c r="B9092" s="5"/>
      <c r="C9092" s="2" t="s">
        <v>0</v>
      </c>
      <c r="F9092" s="2" t="s">
        <v>0</v>
      </c>
      <c r="L9092" s="2" t="s">
        <v>0</v>
      </c>
    </row>
    <row r="9093" spans="1:12" x14ac:dyDescent="0.4">
      <c r="A9093" s="1"/>
      <c r="B9093" s="5"/>
      <c r="C9093" s="2" t="s">
        <v>0</v>
      </c>
      <c r="F9093" s="2" t="s">
        <v>0</v>
      </c>
      <c r="L9093" s="2" t="s">
        <v>0</v>
      </c>
    </row>
    <row r="9094" spans="1:12" x14ac:dyDescent="0.4">
      <c r="A9094" s="1"/>
      <c r="B9094" s="5"/>
      <c r="C9094" s="2" t="s">
        <v>0</v>
      </c>
      <c r="F9094" s="2" t="s">
        <v>0</v>
      </c>
      <c r="L9094" s="2" t="s">
        <v>0</v>
      </c>
    </row>
    <row r="9095" spans="1:12" x14ac:dyDescent="0.4">
      <c r="A9095" s="1"/>
      <c r="B9095" s="5"/>
      <c r="C9095" s="2" t="s">
        <v>0</v>
      </c>
      <c r="F9095" s="2" t="s">
        <v>0</v>
      </c>
      <c r="L9095" s="2" t="s">
        <v>0</v>
      </c>
    </row>
    <row r="9096" spans="1:12" x14ac:dyDescent="0.4">
      <c r="A9096" s="1"/>
      <c r="B9096" s="5"/>
      <c r="C9096" s="2" t="s">
        <v>0</v>
      </c>
      <c r="F9096" s="2" t="s">
        <v>0</v>
      </c>
      <c r="L9096" s="2" t="s">
        <v>0</v>
      </c>
    </row>
    <row r="9097" spans="1:12" x14ac:dyDescent="0.4">
      <c r="A9097" s="1"/>
      <c r="B9097" s="5"/>
      <c r="C9097" s="2" t="s">
        <v>0</v>
      </c>
      <c r="F9097" s="2" t="s">
        <v>0</v>
      </c>
      <c r="L9097" s="2" t="s">
        <v>0</v>
      </c>
    </row>
    <row r="9098" spans="1:12" x14ac:dyDescent="0.4">
      <c r="A9098" s="1"/>
      <c r="B9098" s="5"/>
      <c r="C9098" s="2" t="s">
        <v>0</v>
      </c>
      <c r="F9098" s="2" t="s">
        <v>0</v>
      </c>
      <c r="L9098" s="2" t="s">
        <v>0</v>
      </c>
    </row>
    <row r="9099" spans="1:12" x14ac:dyDescent="0.4">
      <c r="A9099" s="1"/>
      <c r="B9099" s="5"/>
      <c r="C9099" s="2" t="s">
        <v>0</v>
      </c>
      <c r="F9099" s="2" t="s">
        <v>0</v>
      </c>
      <c r="L9099" s="2" t="s">
        <v>0</v>
      </c>
    </row>
    <row r="9100" spans="1:12" x14ac:dyDescent="0.4">
      <c r="A9100" s="1"/>
      <c r="B9100" s="5"/>
      <c r="C9100" s="2" t="s">
        <v>0</v>
      </c>
      <c r="F9100" s="2" t="s">
        <v>0</v>
      </c>
      <c r="L9100" s="2" t="s">
        <v>0</v>
      </c>
    </row>
    <row r="9101" spans="1:12" x14ac:dyDescent="0.4">
      <c r="A9101" s="1"/>
      <c r="B9101" s="5"/>
      <c r="C9101" s="2" t="s">
        <v>0</v>
      </c>
      <c r="F9101" s="2" t="s">
        <v>0</v>
      </c>
      <c r="L9101" s="2" t="s">
        <v>0</v>
      </c>
    </row>
    <row r="9102" spans="1:12" x14ac:dyDescent="0.4">
      <c r="A9102" s="1"/>
      <c r="B9102" s="5"/>
      <c r="C9102" s="2" t="s">
        <v>0</v>
      </c>
      <c r="F9102" s="2" t="s">
        <v>0</v>
      </c>
      <c r="L9102" s="2" t="s">
        <v>0</v>
      </c>
    </row>
    <row r="9103" spans="1:12" x14ac:dyDescent="0.4">
      <c r="A9103" s="1"/>
      <c r="B9103" s="5"/>
      <c r="C9103" s="2" t="s">
        <v>0</v>
      </c>
      <c r="F9103" s="2" t="s">
        <v>0</v>
      </c>
      <c r="L9103" s="2" t="s">
        <v>0</v>
      </c>
    </row>
    <row r="9104" spans="1:12" x14ac:dyDescent="0.4">
      <c r="A9104" s="1"/>
      <c r="B9104" s="5"/>
      <c r="C9104" s="2" t="s">
        <v>0</v>
      </c>
      <c r="F9104" s="2" t="s">
        <v>0</v>
      </c>
      <c r="L9104" s="2" t="s">
        <v>0</v>
      </c>
    </row>
    <row r="9105" spans="1:12" x14ac:dyDescent="0.4">
      <c r="A9105" s="1"/>
      <c r="B9105" s="5"/>
      <c r="C9105" s="2" t="s">
        <v>0</v>
      </c>
      <c r="F9105" s="2" t="s">
        <v>0</v>
      </c>
      <c r="L9105" s="2" t="s">
        <v>0</v>
      </c>
    </row>
    <row r="9106" spans="1:12" x14ac:dyDescent="0.4">
      <c r="A9106" s="1"/>
      <c r="B9106" s="5"/>
      <c r="C9106" s="2" t="s">
        <v>0</v>
      </c>
      <c r="F9106" s="2" t="s">
        <v>0</v>
      </c>
      <c r="L9106" s="2" t="s">
        <v>0</v>
      </c>
    </row>
    <row r="9107" spans="1:12" x14ac:dyDescent="0.4">
      <c r="A9107" s="1"/>
      <c r="B9107" s="5"/>
      <c r="C9107" s="2" t="s">
        <v>0</v>
      </c>
      <c r="F9107" s="2" t="s">
        <v>0</v>
      </c>
      <c r="L9107" s="2" t="s">
        <v>0</v>
      </c>
    </row>
    <row r="9108" spans="1:12" x14ac:dyDescent="0.4">
      <c r="A9108" s="1"/>
      <c r="B9108" s="5"/>
      <c r="C9108" s="2" t="s">
        <v>0</v>
      </c>
      <c r="F9108" s="2" t="s">
        <v>0</v>
      </c>
      <c r="L9108" s="2" t="s">
        <v>0</v>
      </c>
    </row>
    <row r="9109" spans="1:12" x14ac:dyDescent="0.4">
      <c r="A9109" s="1"/>
      <c r="B9109" s="5"/>
      <c r="C9109" s="2" t="s">
        <v>0</v>
      </c>
      <c r="F9109" s="2" t="s">
        <v>0</v>
      </c>
      <c r="L9109" s="2" t="s">
        <v>0</v>
      </c>
    </row>
    <row r="9110" spans="1:12" x14ac:dyDescent="0.4">
      <c r="A9110" s="1"/>
      <c r="B9110" s="5"/>
      <c r="C9110" s="2" t="s">
        <v>0</v>
      </c>
      <c r="F9110" s="2" t="s">
        <v>0</v>
      </c>
      <c r="L9110" s="2" t="s">
        <v>0</v>
      </c>
    </row>
    <row r="9111" spans="1:12" x14ac:dyDescent="0.4">
      <c r="A9111" s="1"/>
      <c r="B9111" s="5"/>
      <c r="C9111" s="2" t="s">
        <v>0</v>
      </c>
      <c r="F9111" s="2" t="s">
        <v>0</v>
      </c>
      <c r="L9111" s="2" t="s">
        <v>0</v>
      </c>
    </row>
    <row r="9112" spans="1:12" x14ac:dyDescent="0.4">
      <c r="A9112" s="1"/>
      <c r="B9112" s="5"/>
      <c r="C9112" s="2" t="s">
        <v>0</v>
      </c>
      <c r="F9112" s="2" t="s">
        <v>0</v>
      </c>
      <c r="L9112" s="2" t="s">
        <v>0</v>
      </c>
    </row>
    <row r="9113" spans="1:12" x14ac:dyDescent="0.4">
      <c r="A9113" s="1"/>
      <c r="B9113" s="5"/>
      <c r="C9113" s="2" t="s">
        <v>0</v>
      </c>
      <c r="F9113" s="2" t="s">
        <v>0</v>
      </c>
      <c r="L9113" s="2" t="s">
        <v>0</v>
      </c>
    </row>
    <row r="9114" spans="1:12" x14ac:dyDescent="0.4">
      <c r="A9114" s="1"/>
      <c r="B9114" s="5"/>
      <c r="C9114" s="2" t="s">
        <v>0</v>
      </c>
      <c r="F9114" s="2" t="s">
        <v>0</v>
      </c>
      <c r="L9114" s="2" t="s">
        <v>0</v>
      </c>
    </row>
    <row r="9115" spans="1:12" x14ac:dyDescent="0.4">
      <c r="A9115" s="1"/>
      <c r="B9115" s="5"/>
      <c r="C9115" s="2" t="s">
        <v>0</v>
      </c>
      <c r="F9115" s="2" t="s">
        <v>0</v>
      </c>
      <c r="L9115" s="2" t="s">
        <v>0</v>
      </c>
    </row>
    <row r="9116" spans="1:12" x14ac:dyDescent="0.4">
      <c r="A9116" s="1"/>
      <c r="B9116" s="5"/>
      <c r="C9116" s="2" t="s">
        <v>0</v>
      </c>
      <c r="F9116" s="2" t="s">
        <v>0</v>
      </c>
      <c r="L9116" s="2" t="s">
        <v>0</v>
      </c>
    </row>
    <row r="9117" spans="1:12" x14ac:dyDescent="0.4">
      <c r="A9117" s="1"/>
      <c r="B9117" s="5"/>
      <c r="C9117" s="2" t="s">
        <v>0</v>
      </c>
      <c r="F9117" s="2" t="s">
        <v>0</v>
      </c>
      <c r="L9117" s="2" t="s">
        <v>0</v>
      </c>
    </row>
    <row r="9118" spans="1:12" x14ac:dyDescent="0.4">
      <c r="A9118" s="1"/>
      <c r="B9118" s="5"/>
      <c r="C9118" s="2" t="s">
        <v>0</v>
      </c>
      <c r="F9118" s="2" t="s">
        <v>0</v>
      </c>
      <c r="L9118" s="2" t="s">
        <v>0</v>
      </c>
    </row>
    <row r="9119" spans="1:12" x14ac:dyDescent="0.4">
      <c r="A9119" s="1"/>
      <c r="B9119" s="5"/>
      <c r="C9119" s="2" t="s">
        <v>0</v>
      </c>
      <c r="F9119" s="2" t="s">
        <v>0</v>
      </c>
      <c r="L9119" s="2" t="s">
        <v>0</v>
      </c>
    </row>
    <row r="9120" spans="1:12" x14ac:dyDescent="0.4">
      <c r="A9120" s="1"/>
      <c r="B9120" s="5"/>
      <c r="C9120" s="2" t="s">
        <v>0</v>
      </c>
      <c r="F9120" s="2" t="s">
        <v>0</v>
      </c>
      <c r="L9120" s="2" t="s">
        <v>0</v>
      </c>
    </row>
    <row r="9121" spans="1:12" x14ac:dyDescent="0.4">
      <c r="A9121" s="1"/>
      <c r="B9121" s="5"/>
      <c r="C9121" s="2" t="s">
        <v>0</v>
      </c>
      <c r="F9121" s="2" t="s">
        <v>0</v>
      </c>
      <c r="L9121" s="2" t="s">
        <v>0</v>
      </c>
    </row>
    <row r="9122" spans="1:12" x14ac:dyDescent="0.4">
      <c r="A9122" s="1"/>
      <c r="B9122" s="5"/>
      <c r="C9122" s="2" t="s">
        <v>0</v>
      </c>
      <c r="F9122" s="2" t="s">
        <v>0</v>
      </c>
      <c r="L9122" s="2" t="s">
        <v>0</v>
      </c>
    </row>
    <row r="9123" spans="1:12" x14ac:dyDescent="0.4">
      <c r="A9123" s="1"/>
      <c r="B9123" s="5"/>
      <c r="C9123" s="2" t="s">
        <v>0</v>
      </c>
      <c r="F9123" s="2" t="s">
        <v>0</v>
      </c>
      <c r="L9123" s="2" t="s">
        <v>0</v>
      </c>
    </row>
    <row r="9124" spans="1:12" x14ac:dyDescent="0.4">
      <c r="A9124" s="1"/>
      <c r="B9124" s="5"/>
      <c r="C9124" s="2" t="s">
        <v>0</v>
      </c>
      <c r="F9124" s="2" t="s">
        <v>0</v>
      </c>
      <c r="L9124" s="2" t="s">
        <v>0</v>
      </c>
    </row>
    <row r="9125" spans="1:12" x14ac:dyDescent="0.4">
      <c r="A9125" s="1"/>
      <c r="B9125" s="5"/>
      <c r="C9125" s="2" t="s">
        <v>0</v>
      </c>
      <c r="F9125" s="2" t="s">
        <v>0</v>
      </c>
      <c r="L9125" s="2" t="s">
        <v>0</v>
      </c>
    </row>
    <row r="9126" spans="1:12" x14ac:dyDescent="0.4">
      <c r="A9126" s="1"/>
      <c r="B9126" s="5"/>
      <c r="C9126" s="2" t="s">
        <v>0</v>
      </c>
      <c r="F9126" s="2" t="s">
        <v>0</v>
      </c>
      <c r="L9126" s="2" t="s">
        <v>0</v>
      </c>
    </row>
    <row r="9127" spans="1:12" x14ac:dyDescent="0.4">
      <c r="A9127" s="1"/>
      <c r="B9127" s="5"/>
      <c r="C9127" s="2" t="s">
        <v>0</v>
      </c>
      <c r="F9127" s="2" t="s">
        <v>0</v>
      </c>
      <c r="L9127" s="2" t="s">
        <v>0</v>
      </c>
    </row>
    <row r="9128" spans="1:12" x14ac:dyDescent="0.4">
      <c r="A9128" s="1"/>
      <c r="B9128" s="5"/>
      <c r="C9128" s="2" t="s">
        <v>0</v>
      </c>
      <c r="F9128" s="2" t="s">
        <v>0</v>
      </c>
      <c r="L9128" s="2" t="s">
        <v>0</v>
      </c>
    </row>
    <row r="9129" spans="1:12" x14ac:dyDescent="0.4">
      <c r="A9129" s="1"/>
      <c r="B9129" s="5"/>
      <c r="C9129" s="2" t="s">
        <v>0</v>
      </c>
      <c r="F9129" s="2" t="s">
        <v>0</v>
      </c>
      <c r="L9129" s="2" t="s">
        <v>0</v>
      </c>
    </row>
    <row r="9130" spans="1:12" x14ac:dyDescent="0.4">
      <c r="A9130" s="1"/>
      <c r="B9130" s="5"/>
      <c r="C9130" s="2" t="s">
        <v>0</v>
      </c>
      <c r="F9130" s="2" t="s">
        <v>0</v>
      </c>
      <c r="L9130" s="2" t="s">
        <v>0</v>
      </c>
    </row>
    <row r="9131" spans="1:12" x14ac:dyDescent="0.4">
      <c r="A9131" s="1"/>
      <c r="B9131" s="5"/>
      <c r="C9131" s="2" t="s">
        <v>0</v>
      </c>
      <c r="F9131" s="2" t="s">
        <v>0</v>
      </c>
      <c r="L9131" s="2" t="s">
        <v>0</v>
      </c>
    </row>
    <row r="9132" spans="1:12" x14ac:dyDescent="0.4">
      <c r="A9132" s="1"/>
      <c r="B9132" s="5"/>
      <c r="C9132" s="2" t="s">
        <v>0</v>
      </c>
      <c r="F9132" s="2" t="s">
        <v>0</v>
      </c>
      <c r="L9132" s="2" t="s">
        <v>0</v>
      </c>
    </row>
    <row r="9133" spans="1:12" x14ac:dyDescent="0.4">
      <c r="A9133" s="1"/>
      <c r="B9133" s="5"/>
      <c r="C9133" s="2" t="s">
        <v>0</v>
      </c>
      <c r="F9133" s="2" t="s">
        <v>0</v>
      </c>
      <c r="L9133" s="2" t="s">
        <v>0</v>
      </c>
    </row>
    <row r="9134" spans="1:12" x14ac:dyDescent="0.4">
      <c r="A9134" s="1"/>
      <c r="B9134" s="5"/>
      <c r="C9134" s="2" t="s">
        <v>0</v>
      </c>
      <c r="F9134" s="2" t="s">
        <v>0</v>
      </c>
      <c r="L9134" s="2" t="s">
        <v>0</v>
      </c>
    </row>
    <row r="9135" spans="1:12" x14ac:dyDescent="0.4">
      <c r="A9135" s="1"/>
      <c r="B9135" s="5"/>
      <c r="C9135" s="2" t="s">
        <v>0</v>
      </c>
      <c r="F9135" s="2" t="s">
        <v>0</v>
      </c>
      <c r="L9135" s="2" t="s">
        <v>0</v>
      </c>
    </row>
    <row r="9136" spans="1:12" x14ac:dyDescent="0.4">
      <c r="A9136" s="1"/>
      <c r="B9136" s="5"/>
      <c r="C9136" s="2" t="s">
        <v>0</v>
      </c>
      <c r="F9136" s="2" t="s">
        <v>0</v>
      </c>
      <c r="L9136" s="2" t="s">
        <v>0</v>
      </c>
    </row>
    <row r="9137" spans="1:12" x14ac:dyDescent="0.4">
      <c r="A9137" s="1"/>
      <c r="B9137" s="5"/>
      <c r="C9137" s="2" t="s">
        <v>0</v>
      </c>
      <c r="F9137" s="2" t="s">
        <v>0</v>
      </c>
      <c r="L9137" s="2" t="s">
        <v>0</v>
      </c>
    </row>
    <row r="9138" spans="1:12" x14ac:dyDescent="0.4">
      <c r="A9138" s="1"/>
      <c r="B9138" s="5"/>
      <c r="C9138" s="2" t="s">
        <v>0</v>
      </c>
      <c r="F9138" s="2" t="s">
        <v>0</v>
      </c>
      <c r="L9138" s="2" t="s">
        <v>0</v>
      </c>
    </row>
    <row r="9139" spans="1:12" x14ac:dyDescent="0.4">
      <c r="A9139" s="1"/>
      <c r="B9139" s="5"/>
      <c r="C9139" s="2" t="s">
        <v>0</v>
      </c>
      <c r="F9139" s="2" t="s">
        <v>0</v>
      </c>
      <c r="L9139" s="2" t="s">
        <v>0</v>
      </c>
    </row>
    <row r="9140" spans="1:12" x14ac:dyDescent="0.4">
      <c r="A9140" s="1"/>
      <c r="B9140" s="5"/>
      <c r="C9140" s="2" t="s">
        <v>0</v>
      </c>
      <c r="F9140" s="2" t="s">
        <v>0</v>
      </c>
      <c r="L9140" s="2" t="s">
        <v>0</v>
      </c>
    </row>
    <row r="9141" spans="1:12" x14ac:dyDescent="0.4">
      <c r="A9141" s="1"/>
      <c r="B9141" s="5"/>
      <c r="C9141" s="2" t="s">
        <v>0</v>
      </c>
      <c r="F9141" s="2" t="s">
        <v>0</v>
      </c>
      <c r="L9141" s="2" t="s">
        <v>0</v>
      </c>
    </row>
    <row r="9142" spans="1:12" x14ac:dyDescent="0.4">
      <c r="A9142" s="1"/>
      <c r="B9142" s="5"/>
      <c r="C9142" s="2" t="s">
        <v>0</v>
      </c>
      <c r="F9142" s="2" t="s">
        <v>0</v>
      </c>
      <c r="L9142" s="2" t="s">
        <v>0</v>
      </c>
    </row>
    <row r="9143" spans="1:12" x14ac:dyDescent="0.4">
      <c r="A9143" s="1"/>
      <c r="B9143" s="5"/>
      <c r="C9143" s="2" t="s">
        <v>0</v>
      </c>
      <c r="F9143" s="2" t="s">
        <v>0</v>
      </c>
      <c r="L9143" s="2" t="s">
        <v>0</v>
      </c>
    </row>
    <row r="9144" spans="1:12" x14ac:dyDescent="0.4">
      <c r="A9144" s="1"/>
      <c r="B9144" s="5"/>
      <c r="C9144" s="2" t="s">
        <v>0</v>
      </c>
      <c r="F9144" s="2" t="s">
        <v>0</v>
      </c>
      <c r="L9144" s="2" t="s">
        <v>0</v>
      </c>
    </row>
    <row r="9145" spans="1:12" x14ac:dyDescent="0.4">
      <c r="A9145" s="1"/>
      <c r="B9145" s="5"/>
      <c r="C9145" s="2" t="s">
        <v>0</v>
      </c>
      <c r="F9145" s="2" t="s">
        <v>0</v>
      </c>
      <c r="L9145" s="2" t="s">
        <v>0</v>
      </c>
    </row>
    <row r="9146" spans="1:12" x14ac:dyDescent="0.4">
      <c r="A9146" s="1"/>
      <c r="B9146" s="5"/>
      <c r="C9146" s="2" t="s">
        <v>0</v>
      </c>
      <c r="F9146" s="2" t="s">
        <v>0</v>
      </c>
      <c r="L9146" s="2" t="s">
        <v>0</v>
      </c>
    </row>
    <row r="9147" spans="1:12" x14ac:dyDescent="0.4">
      <c r="A9147" s="1"/>
      <c r="B9147" s="5"/>
      <c r="C9147" s="2" t="s">
        <v>0</v>
      </c>
      <c r="F9147" s="2" t="s">
        <v>0</v>
      </c>
      <c r="L9147" s="2" t="s">
        <v>0</v>
      </c>
    </row>
    <row r="9148" spans="1:12" x14ac:dyDescent="0.4">
      <c r="A9148" s="1"/>
      <c r="B9148" s="5"/>
      <c r="C9148" s="2" t="s">
        <v>0</v>
      </c>
      <c r="F9148" s="2" t="s">
        <v>0</v>
      </c>
      <c r="L9148" s="2" t="s">
        <v>0</v>
      </c>
    </row>
    <row r="9149" spans="1:12" x14ac:dyDescent="0.4">
      <c r="A9149" s="1"/>
      <c r="B9149" s="5"/>
      <c r="C9149" s="2" t="s">
        <v>0</v>
      </c>
      <c r="F9149" s="2" t="s">
        <v>0</v>
      </c>
      <c r="L9149" s="2" t="s">
        <v>0</v>
      </c>
    </row>
    <row r="9150" spans="1:12" x14ac:dyDescent="0.4">
      <c r="A9150" s="1"/>
      <c r="B9150" s="5"/>
      <c r="C9150" s="2" t="s">
        <v>0</v>
      </c>
      <c r="F9150" s="2" t="s">
        <v>0</v>
      </c>
      <c r="L9150" s="2" t="s">
        <v>0</v>
      </c>
    </row>
    <row r="9151" spans="1:12" x14ac:dyDescent="0.4">
      <c r="A9151" s="1"/>
      <c r="B9151" s="5"/>
      <c r="C9151" s="2" t="s">
        <v>0</v>
      </c>
      <c r="F9151" s="2" t="s">
        <v>0</v>
      </c>
      <c r="L9151" s="2" t="s">
        <v>0</v>
      </c>
    </row>
    <row r="9152" spans="1:12" x14ac:dyDescent="0.4">
      <c r="A9152" s="1"/>
      <c r="B9152" s="5"/>
      <c r="C9152" s="2" t="s">
        <v>0</v>
      </c>
      <c r="F9152" s="2" t="s">
        <v>0</v>
      </c>
      <c r="L9152" s="2" t="s">
        <v>0</v>
      </c>
    </row>
    <row r="9153" spans="1:12" x14ac:dyDescent="0.4">
      <c r="A9153" s="1"/>
      <c r="B9153" s="5"/>
      <c r="C9153" s="2" t="s">
        <v>0</v>
      </c>
      <c r="F9153" s="2" t="s">
        <v>0</v>
      </c>
      <c r="L9153" s="2" t="s">
        <v>0</v>
      </c>
    </row>
    <row r="9154" spans="1:12" x14ac:dyDescent="0.4">
      <c r="A9154" s="1"/>
      <c r="B9154" s="5"/>
      <c r="C9154" s="2" t="s">
        <v>0</v>
      </c>
      <c r="F9154" s="2" t="s">
        <v>0</v>
      </c>
      <c r="L9154" s="2" t="s">
        <v>0</v>
      </c>
    </row>
    <row r="9155" spans="1:12" x14ac:dyDescent="0.4">
      <c r="A9155" s="1"/>
      <c r="B9155" s="5"/>
      <c r="C9155" s="2" t="s">
        <v>0</v>
      </c>
      <c r="F9155" s="2" t="s">
        <v>0</v>
      </c>
      <c r="L9155" s="2" t="s">
        <v>0</v>
      </c>
    </row>
    <row r="9156" spans="1:12" x14ac:dyDescent="0.4">
      <c r="A9156" s="1"/>
      <c r="B9156" s="5"/>
      <c r="C9156" s="2" t="s">
        <v>0</v>
      </c>
      <c r="F9156" s="2" t="s">
        <v>0</v>
      </c>
      <c r="L9156" s="2" t="s">
        <v>0</v>
      </c>
    </row>
    <row r="9157" spans="1:12" x14ac:dyDescent="0.4">
      <c r="A9157" s="1"/>
      <c r="B9157" s="5"/>
      <c r="C9157" s="2" t="s">
        <v>0</v>
      </c>
      <c r="F9157" s="2" t="s">
        <v>0</v>
      </c>
      <c r="L9157" s="2" t="s">
        <v>0</v>
      </c>
    </row>
    <row r="9158" spans="1:12" x14ac:dyDescent="0.4">
      <c r="A9158" s="1"/>
      <c r="B9158" s="5"/>
      <c r="C9158" s="2" t="s">
        <v>0</v>
      </c>
      <c r="F9158" s="2" t="s">
        <v>0</v>
      </c>
      <c r="L9158" s="2" t="s">
        <v>0</v>
      </c>
    </row>
    <row r="9159" spans="1:12" x14ac:dyDescent="0.4">
      <c r="A9159" s="1"/>
      <c r="B9159" s="5"/>
      <c r="C9159" s="2" t="s">
        <v>0</v>
      </c>
      <c r="F9159" s="2" t="s">
        <v>0</v>
      </c>
      <c r="L9159" s="2" t="s">
        <v>0</v>
      </c>
    </row>
    <row r="9160" spans="1:12" x14ac:dyDescent="0.4">
      <c r="A9160" s="1"/>
      <c r="B9160" s="5"/>
      <c r="C9160" s="2" t="s">
        <v>0</v>
      </c>
      <c r="F9160" s="2" t="s">
        <v>0</v>
      </c>
      <c r="L9160" s="2" t="s">
        <v>0</v>
      </c>
    </row>
    <row r="9161" spans="1:12" x14ac:dyDescent="0.4">
      <c r="A9161" s="1"/>
      <c r="B9161" s="5"/>
      <c r="C9161" s="2" t="s">
        <v>0</v>
      </c>
      <c r="F9161" s="2" t="s">
        <v>0</v>
      </c>
      <c r="L9161" s="2" t="s">
        <v>0</v>
      </c>
    </row>
    <row r="9162" spans="1:12" x14ac:dyDescent="0.4">
      <c r="A9162" s="1"/>
      <c r="B9162" s="5"/>
      <c r="C9162" s="2" t="s">
        <v>0</v>
      </c>
      <c r="F9162" s="2" t="s">
        <v>0</v>
      </c>
      <c r="L9162" s="2" t="s">
        <v>0</v>
      </c>
    </row>
    <row r="9163" spans="1:12" x14ac:dyDescent="0.4">
      <c r="A9163" s="1"/>
      <c r="B9163" s="5"/>
      <c r="C9163" s="2" t="s">
        <v>0</v>
      </c>
      <c r="F9163" s="2" t="s">
        <v>0</v>
      </c>
      <c r="L9163" s="2" t="s">
        <v>0</v>
      </c>
    </row>
    <row r="9164" spans="1:12" x14ac:dyDescent="0.4">
      <c r="A9164" s="1"/>
      <c r="B9164" s="5"/>
      <c r="C9164" s="2" t="s">
        <v>0</v>
      </c>
      <c r="F9164" s="2" t="s">
        <v>0</v>
      </c>
      <c r="L9164" s="2" t="s">
        <v>0</v>
      </c>
    </row>
    <row r="9165" spans="1:12" x14ac:dyDescent="0.4">
      <c r="A9165" s="1"/>
      <c r="B9165" s="5"/>
      <c r="C9165" s="2" t="s">
        <v>0</v>
      </c>
      <c r="F9165" s="2" t="s">
        <v>0</v>
      </c>
      <c r="L9165" s="2" t="s">
        <v>0</v>
      </c>
    </row>
    <row r="9166" spans="1:12" x14ac:dyDescent="0.4">
      <c r="A9166" s="1"/>
      <c r="B9166" s="5"/>
      <c r="C9166" s="2" t="s">
        <v>0</v>
      </c>
      <c r="F9166" s="2" t="s">
        <v>0</v>
      </c>
      <c r="L9166" s="2" t="s">
        <v>0</v>
      </c>
    </row>
    <row r="9167" spans="1:12" x14ac:dyDescent="0.4">
      <c r="A9167" s="1"/>
      <c r="B9167" s="5"/>
      <c r="C9167" s="2" t="s">
        <v>0</v>
      </c>
      <c r="F9167" s="2" t="s">
        <v>0</v>
      </c>
      <c r="L9167" s="2" t="s">
        <v>0</v>
      </c>
    </row>
    <row r="9168" spans="1:12" x14ac:dyDescent="0.4">
      <c r="A9168" s="1"/>
      <c r="B9168" s="5"/>
      <c r="C9168" s="2" t="s">
        <v>0</v>
      </c>
      <c r="F9168" s="2" t="s">
        <v>0</v>
      </c>
      <c r="L9168" s="2" t="s">
        <v>0</v>
      </c>
    </row>
    <row r="9169" spans="1:12" x14ac:dyDescent="0.4">
      <c r="A9169" s="1"/>
      <c r="B9169" s="5"/>
      <c r="C9169" s="2" t="s">
        <v>0</v>
      </c>
      <c r="F9169" s="2" t="s">
        <v>0</v>
      </c>
      <c r="L9169" s="2" t="s">
        <v>0</v>
      </c>
    </row>
    <row r="9170" spans="1:12" x14ac:dyDescent="0.4">
      <c r="A9170" s="1"/>
      <c r="B9170" s="5"/>
      <c r="C9170" s="2" t="s">
        <v>0</v>
      </c>
      <c r="F9170" s="2" t="s">
        <v>0</v>
      </c>
      <c r="L9170" s="2" t="s">
        <v>0</v>
      </c>
    </row>
    <row r="9171" spans="1:12" x14ac:dyDescent="0.4">
      <c r="A9171" s="1"/>
      <c r="B9171" s="5"/>
      <c r="C9171" s="2" t="s">
        <v>0</v>
      </c>
      <c r="F9171" s="2" t="s">
        <v>0</v>
      </c>
      <c r="L9171" s="2" t="s">
        <v>0</v>
      </c>
    </row>
    <row r="9172" spans="1:12" x14ac:dyDescent="0.4">
      <c r="A9172" s="1"/>
      <c r="B9172" s="5"/>
      <c r="C9172" s="2" t="s">
        <v>0</v>
      </c>
      <c r="F9172" s="2" t="s">
        <v>0</v>
      </c>
      <c r="L9172" s="2" t="s">
        <v>0</v>
      </c>
    </row>
    <row r="9173" spans="1:12" x14ac:dyDescent="0.4">
      <c r="A9173" s="1"/>
      <c r="B9173" s="5"/>
      <c r="C9173" s="2" t="s">
        <v>0</v>
      </c>
      <c r="F9173" s="2" t="s">
        <v>0</v>
      </c>
      <c r="L9173" s="2" t="s">
        <v>0</v>
      </c>
    </row>
    <row r="9174" spans="1:12" x14ac:dyDescent="0.4">
      <c r="A9174" s="1"/>
      <c r="B9174" s="5"/>
      <c r="C9174" s="2" t="s">
        <v>0</v>
      </c>
      <c r="F9174" s="2" t="s">
        <v>0</v>
      </c>
      <c r="L9174" s="2" t="s">
        <v>0</v>
      </c>
    </row>
    <row r="9175" spans="1:12" x14ac:dyDescent="0.4">
      <c r="A9175" s="1"/>
      <c r="B9175" s="5"/>
      <c r="C9175" s="2" t="s">
        <v>0</v>
      </c>
      <c r="F9175" s="2" t="s">
        <v>0</v>
      </c>
      <c r="L9175" s="2" t="s">
        <v>0</v>
      </c>
    </row>
    <row r="9176" spans="1:12" x14ac:dyDescent="0.4">
      <c r="A9176" s="1"/>
      <c r="B9176" s="5"/>
      <c r="C9176" s="2" t="s">
        <v>0</v>
      </c>
      <c r="F9176" s="2" t="s">
        <v>0</v>
      </c>
      <c r="L9176" s="2" t="s">
        <v>0</v>
      </c>
    </row>
    <row r="9177" spans="1:12" x14ac:dyDescent="0.4">
      <c r="A9177" s="1"/>
      <c r="B9177" s="5"/>
      <c r="C9177" s="2" t="s">
        <v>0</v>
      </c>
      <c r="F9177" s="2" t="s">
        <v>0</v>
      </c>
      <c r="L9177" s="2" t="s">
        <v>0</v>
      </c>
    </row>
    <row r="9178" spans="1:12" x14ac:dyDescent="0.4">
      <c r="A9178" s="1"/>
      <c r="B9178" s="5"/>
      <c r="C9178" s="2" t="s">
        <v>0</v>
      </c>
      <c r="F9178" s="2" t="s">
        <v>0</v>
      </c>
      <c r="L9178" s="2" t="s">
        <v>0</v>
      </c>
    </row>
    <row r="9179" spans="1:12" x14ac:dyDescent="0.4">
      <c r="A9179" s="1"/>
      <c r="B9179" s="5"/>
      <c r="C9179" s="2" t="s">
        <v>0</v>
      </c>
      <c r="F9179" s="2" t="s">
        <v>0</v>
      </c>
      <c r="L9179" s="2" t="s">
        <v>0</v>
      </c>
    </row>
    <row r="9180" spans="1:12" x14ac:dyDescent="0.4">
      <c r="A9180" s="1"/>
      <c r="B9180" s="5"/>
      <c r="C9180" s="2" t="s">
        <v>0</v>
      </c>
      <c r="F9180" s="2" t="s">
        <v>0</v>
      </c>
      <c r="L9180" s="2" t="s">
        <v>0</v>
      </c>
    </row>
    <row r="9181" spans="1:12" x14ac:dyDescent="0.4">
      <c r="A9181" s="1"/>
      <c r="B9181" s="5"/>
      <c r="C9181" s="2" t="s">
        <v>0</v>
      </c>
      <c r="F9181" s="2" t="s">
        <v>0</v>
      </c>
      <c r="L9181" s="2" t="s">
        <v>0</v>
      </c>
    </row>
    <row r="9182" spans="1:12" x14ac:dyDescent="0.4">
      <c r="A9182" s="1"/>
      <c r="B9182" s="5"/>
      <c r="C9182" s="2" t="s">
        <v>0</v>
      </c>
      <c r="F9182" s="2" t="s">
        <v>0</v>
      </c>
      <c r="L9182" s="2" t="s">
        <v>0</v>
      </c>
    </row>
    <row r="9183" spans="1:12" x14ac:dyDescent="0.4">
      <c r="A9183" s="1"/>
      <c r="B9183" s="5"/>
      <c r="C9183" s="2" t="s">
        <v>0</v>
      </c>
      <c r="F9183" s="2" t="s">
        <v>0</v>
      </c>
      <c r="L9183" s="2" t="s">
        <v>0</v>
      </c>
    </row>
    <row r="9184" spans="1:12" x14ac:dyDescent="0.4">
      <c r="A9184" s="1"/>
      <c r="B9184" s="5"/>
      <c r="C9184" s="2" t="s">
        <v>0</v>
      </c>
      <c r="F9184" s="2" t="s">
        <v>0</v>
      </c>
      <c r="L9184" s="2" t="s">
        <v>0</v>
      </c>
    </row>
    <row r="9185" spans="1:12" x14ac:dyDescent="0.4">
      <c r="A9185" s="1"/>
      <c r="B9185" s="5"/>
      <c r="C9185" s="2" t="s">
        <v>0</v>
      </c>
      <c r="F9185" s="2" t="s">
        <v>0</v>
      </c>
      <c r="L9185" s="2" t="s">
        <v>0</v>
      </c>
    </row>
    <row r="9186" spans="1:12" x14ac:dyDescent="0.4">
      <c r="A9186" s="1"/>
      <c r="B9186" s="5"/>
      <c r="C9186" s="2" t="s">
        <v>0</v>
      </c>
      <c r="F9186" s="2" t="s">
        <v>0</v>
      </c>
      <c r="L9186" s="2" t="s">
        <v>0</v>
      </c>
    </row>
    <row r="9187" spans="1:12" x14ac:dyDescent="0.4">
      <c r="A9187" s="1"/>
      <c r="B9187" s="5"/>
      <c r="C9187" s="2" t="s">
        <v>0</v>
      </c>
      <c r="F9187" s="2" t="s">
        <v>0</v>
      </c>
      <c r="L9187" s="2" t="s">
        <v>0</v>
      </c>
    </row>
    <row r="9188" spans="1:12" x14ac:dyDescent="0.4">
      <c r="A9188" s="1"/>
      <c r="B9188" s="5"/>
      <c r="C9188" s="2" t="s">
        <v>0</v>
      </c>
      <c r="F9188" s="2" t="s">
        <v>0</v>
      </c>
      <c r="L9188" s="2" t="s">
        <v>0</v>
      </c>
    </row>
    <row r="9189" spans="1:12" x14ac:dyDescent="0.4">
      <c r="A9189" s="1"/>
      <c r="B9189" s="5"/>
      <c r="C9189" s="2" t="s">
        <v>0</v>
      </c>
      <c r="F9189" s="2" t="s">
        <v>0</v>
      </c>
      <c r="L9189" s="2" t="s">
        <v>0</v>
      </c>
    </row>
    <row r="9190" spans="1:12" x14ac:dyDescent="0.4">
      <c r="A9190" s="1"/>
      <c r="B9190" s="5"/>
      <c r="C9190" s="2" t="s">
        <v>0</v>
      </c>
      <c r="F9190" s="2" t="s">
        <v>0</v>
      </c>
      <c r="L9190" s="2" t="s">
        <v>0</v>
      </c>
    </row>
    <row r="9191" spans="1:12" x14ac:dyDescent="0.4">
      <c r="A9191" s="1"/>
      <c r="B9191" s="5"/>
      <c r="C9191" s="2" t="s">
        <v>0</v>
      </c>
      <c r="F9191" s="2" t="s">
        <v>0</v>
      </c>
      <c r="L9191" s="2" t="s">
        <v>0</v>
      </c>
    </row>
    <row r="9192" spans="1:12" x14ac:dyDescent="0.4">
      <c r="A9192" s="1"/>
      <c r="B9192" s="5"/>
      <c r="C9192" s="2" t="s">
        <v>0</v>
      </c>
      <c r="F9192" s="2" t="s">
        <v>0</v>
      </c>
      <c r="L9192" s="2" t="s">
        <v>0</v>
      </c>
    </row>
    <row r="9193" spans="1:12" x14ac:dyDescent="0.4">
      <c r="A9193" s="1"/>
      <c r="B9193" s="5"/>
      <c r="C9193" s="2" t="s">
        <v>0</v>
      </c>
      <c r="F9193" s="2" t="s">
        <v>0</v>
      </c>
      <c r="L9193" s="2" t="s">
        <v>0</v>
      </c>
    </row>
    <row r="9194" spans="1:12" x14ac:dyDescent="0.4">
      <c r="A9194" s="1"/>
      <c r="B9194" s="5"/>
      <c r="C9194" s="2" t="s">
        <v>0</v>
      </c>
      <c r="F9194" s="2" t="s">
        <v>0</v>
      </c>
      <c r="L9194" s="2" t="s">
        <v>0</v>
      </c>
    </row>
    <row r="9195" spans="1:12" x14ac:dyDescent="0.4">
      <c r="A9195" s="1"/>
      <c r="B9195" s="5"/>
      <c r="C9195" s="2" t="s">
        <v>0</v>
      </c>
      <c r="F9195" s="2" t="s">
        <v>0</v>
      </c>
      <c r="L9195" s="2" t="s">
        <v>0</v>
      </c>
    </row>
    <row r="9196" spans="1:12" x14ac:dyDescent="0.4">
      <c r="A9196" s="1"/>
      <c r="B9196" s="5"/>
      <c r="C9196" s="2" t="s">
        <v>0</v>
      </c>
      <c r="F9196" s="2" t="s">
        <v>0</v>
      </c>
      <c r="L9196" s="2" t="s">
        <v>0</v>
      </c>
    </row>
    <row r="9197" spans="1:12" x14ac:dyDescent="0.4">
      <c r="A9197" s="1"/>
      <c r="B9197" s="5"/>
      <c r="C9197" s="2" t="s">
        <v>0</v>
      </c>
      <c r="F9197" s="2" t="s">
        <v>0</v>
      </c>
      <c r="L9197" s="2" t="s">
        <v>0</v>
      </c>
    </row>
    <row r="9198" spans="1:12" x14ac:dyDescent="0.4">
      <c r="A9198" s="1"/>
      <c r="B9198" s="5"/>
      <c r="C9198" s="2" t="s">
        <v>0</v>
      </c>
      <c r="F9198" s="2" t="s">
        <v>0</v>
      </c>
      <c r="L9198" s="2" t="s">
        <v>0</v>
      </c>
    </row>
    <row r="9199" spans="1:12" x14ac:dyDescent="0.4">
      <c r="A9199" s="1"/>
      <c r="B9199" s="5"/>
      <c r="C9199" s="2" t="s">
        <v>0</v>
      </c>
      <c r="F9199" s="2" t="s">
        <v>0</v>
      </c>
      <c r="L9199" s="2" t="s">
        <v>0</v>
      </c>
    </row>
    <row r="9200" spans="1:12" x14ac:dyDescent="0.4">
      <c r="A9200" s="1"/>
      <c r="B9200" s="5"/>
      <c r="C9200" s="2" t="s">
        <v>0</v>
      </c>
      <c r="F9200" s="2" t="s">
        <v>0</v>
      </c>
      <c r="L9200" s="2" t="s">
        <v>0</v>
      </c>
    </row>
    <row r="9201" spans="1:12" x14ac:dyDescent="0.4">
      <c r="A9201" s="1"/>
      <c r="B9201" s="5"/>
      <c r="C9201" s="2" t="s">
        <v>0</v>
      </c>
      <c r="F9201" s="2" t="s">
        <v>0</v>
      </c>
      <c r="L9201" s="2" t="s">
        <v>0</v>
      </c>
    </row>
    <row r="9202" spans="1:12" x14ac:dyDescent="0.4">
      <c r="A9202" s="1"/>
      <c r="B9202" s="5"/>
      <c r="C9202" s="2" t="s">
        <v>0</v>
      </c>
      <c r="F9202" s="2" t="s">
        <v>0</v>
      </c>
      <c r="L9202" s="2" t="s">
        <v>0</v>
      </c>
    </row>
    <row r="9203" spans="1:12" x14ac:dyDescent="0.4">
      <c r="A9203" s="1"/>
      <c r="B9203" s="5"/>
      <c r="C9203" s="2" t="s">
        <v>0</v>
      </c>
      <c r="F9203" s="2" t="s">
        <v>0</v>
      </c>
      <c r="L9203" s="2" t="s">
        <v>0</v>
      </c>
    </row>
    <row r="9204" spans="1:12" x14ac:dyDescent="0.4">
      <c r="A9204" s="1"/>
      <c r="B9204" s="5"/>
      <c r="C9204" s="2" t="s">
        <v>0</v>
      </c>
      <c r="F9204" s="2" t="s">
        <v>0</v>
      </c>
      <c r="L9204" s="2" t="s">
        <v>0</v>
      </c>
    </row>
    <row r="9205" spans="1:12" x14ac:dyDescent="0.4">
      <c r="A9205" s="1"/>
      <c r="B9205" s="5"/>
      <c r="C9205" s="2" t="s">
        <v>0</v>
      </c>
      <c r="F9205" s="2" t="s">
        <v>0</v>
      </c>
      <c r="L9205" s="2" t="s">
        <v>0</v>
      </c>
    </row>
    <row r="9206" spans="1:12" x14ac:dyDescent="0.4">
      <c r="A9206" s="1"/>
      <c r="B9206" s="5"/>
      <c r="C9206" s="2" t="s">
        <v>0</v>
      </c>
      <c r="F9206" s="2" t="s">
        <v>0</v>
      </c>
      <c r="L9206" s="2" t="s">
        <v>0</v>
      </c>
    </row>
    <row r="9207" spans="1:12" x14ac:dyDescent="0.4">
      <c r="A9207" s="1"/>
      <c r="B9207" s="5"/>
      <c r="C9207" s="2" t="s">
        <v>0</v>
      </c>
      <c r="F9207" s="2" t="s">
        <v>0</v>
      </c>
      <c r="L9207" s="2" t="s">
        <v>0</v>
      </c>
    </row>
    <row r="9208" spans="1:12" x14ac:dyDescent="0.4">
      <c r="A9208" s="1"/>
      <c r="B9208" s="5"/>
      <c r="C9208" s="2" t="s">
        <v>0</v>
      </c>
      <c r="F9208" s="2" t="s">
        <v>0</v>
      </c>
      <c r="L9208" s="2" t="s">
        <v>0</v>
      </c>
    </row>
    <row r="9209" spans="1:12" x14ac:dyDescent="0.4">
      <c r="A9209" s="1"/>
      <c r="B9209" s="5"/>
      <c r="C9209" s="2" t="s">
        <v>0</v>
      </c>
      <c r="F9209" s="2" t="s">
        <v>0</v>
      </c>
      <c r="L9209" s="2" t="s">
        <v>0</v>
      </c>
    </row>
    <row r="9210" spans="1:12" x14ac:dyDescent="0.4">
      <c r="A9210" s="1"/>
      <c r="B9210" s="5"/>
      <c r="C9210" s="2" t="s">
        <v>0</v>
      </c>
      <c r="F9210" s="2" t="s">
        <v>0</v>
      </c>
      <c r="L9210" s="2" t="s">
        <v>0</v>
      </c>
    </row>
    <row r="9211" spans="1:12" x14ac:dyDescent="0.4">
      <c r="A9211" s="1"/>
      <c r="B9211" s="5"/>
      <c r="C9211" s="2" t="s">
        <v>0</v>
      </c>
      <c r="F9211" s="2" t="s">
        <v>0</v>
      </c>
      <c r="L9211" s="2" t="s">
        <v>0</v>
      </c>
    </row>
    <row r="9212" spans="1:12" x14ac:dyDescent="0.4">
      <c r="A9212" s="1"/>
      <c r="B9212" s="5"/>
      <c r="C9212" s="2" t="s">
        <v>0</v>
      </c>
      <c r="F9212" s="2" t="s">
        <v>0</v>
      </c>
      <c r="L9212" s="2" t="s">
        <v>0</v>
      </c>
    </row>
    <row r="9213" spans="1:12" x14ac:dyDescent="0.4">
      <c r="A9213" s="1"/>
      <c r="B9213" s="5"/>
      <c r="C9213" s="2" t="s">
        <v>0</v>
      </c>
      <c r="F9213" s="2" t="s">
        <v>0</v>
      </c>
      <c r="L9213" s="2" t="s">
        <v>0</v>
      </c>
    </row>
    <row r="9214" spans="1:12" x14ac:dyDescent="0.4">
      <c r="A9214" s="1"/>
      <c r="B9214" s="5"/>
      <c r="C9214" s="2" t="s">
        <v>0</v>
      </c>
      <c r="F9214" s="2" t="s">
        <v>0</v>
      </c>
      <c r="L9214" s="2" t="s">
        <v>0</v>
      </c>
    </row>
    <row r="9215" spans="1:12" x14ac:dyDescent="0.4">
      <c r="A9215" s="1"/>
      <c r="B9215" s="5"/>
      <c r="C9215" s="2" t="s">
        <v>0</v>
      </c>
      <c r="F9215" s="2" t="s">
        <v>0</v>
      </c>
      <c r="L9215" s="2" t="s">
        <v>0</v>
      </c>
    </row>
    <row r="9216" spans="1:12" x14ac:dyDescent="0.4">
      <c r="A9216" s="1"/>
      <c r="B9216" s="5"/>
      <c r="C9216" s="2" t="s">
        <v>0</v>
      </c>
      <c r="F9216" s="2" t="s">
        <v>0</v>
      </c>
      <c r="L9216" s="2" t="s">
        <v>0</v>
      </c>
    </row>
    <row r="9217" spans="1:12" x14ac:dyDescent="0.4">
      <c r="A9217" s="1"/>
      <c r="B9217" s="5"/>
      <c r="C9217" s="2" t="s">
        <v>0</v>
      </c>
      <c r="F9217" s="2" t="s">
        <v>0</v>
      </c>
      <c r="L9217" s="2" t="s">
        <v>0</v>
      </c>
    </row>
    <row r="9218" spans="1:12" x14ac:dyDescent="0.4">
      <c r="A9218" s="1"/>
      <c r="B9218" s="5"/>
      <c r="C9218" s="2" t="s">
        <v>0</v>
      </c>
      <c r="F9218" s="2" t="s">
        <v>0</v>
      </c>
      <c r="L9218" s="2" t="s">
        <v>0</v>
      </c>
    </row>
    <row r="9219" spans="1:12" x14ac:dyDescent="0.4">
      <c r="A9219" s="1"/>
      <c r="B9219" s="5"/>
      <c r="C9219" s="2" t="s">
        <v>0</v>
      </c>
      <c r="F9219" s="2" t="s">
        <v>0</v>
      </c>
      <c r="L9219" s="2" t="s">
        <v>0</v>
      </c>
    </row>
    <row r="9220" spans="1:12" x14ac:dyDescent="0.4">
      <c r="A9220" s="1"/>
      <c r="B9220" s="5"/>
      <c r="C9220" s="2" t="s">
        <v>0</v>
      </c>
      <c r="F9220" s="2" t="s">
        <v>0</v>
      </c>
      <c r="L9220" s="2" t="s">
        <v>0</v>
      </c>
    </row>
    <row r="9221" spans="1:12" x14ac:dyDescent="0.4">
      <c r="A9221" s="1"/>
      <c r="B9221" s="5"/>
      <c r="C9221" s="2" t="s">
        <v>0</v>
      </c>
      <c r="F9221" s="2" t="s">
        <v>0</v>
      </c>
      <c r="L9221" s="2" t="s">
        <v>0</v>
      </c>
    </row>
    <row r="9222" spans="1:12" x14ac:dyDescent="0.4">
      <c r="A9222" s="1"/>
      <c r="B9222" s="5"/>
      <c r="C9222" s="2" t="s">
        <v>0</v>
      </c>
      <c r="F9222" s="2" t="s">
        <v>0</v>
      </c>
      <c r="L9222" s="2" t="s">
        <v>0</v>
      </c>
    </row>
    <row r="9223" spans="1:12" x14ac:dyDescent="0.4">
      <c r="A9223" s="1"/>
      <c r="B9223" s="5"/>
      <c r="C9223" s="2" t="s">
        <v>0</v>
      </c>
      <c r="F9223" s="2" t="s">
        <v>0</v>
      </c>
      <c r="L9223" s="2" t="s">
        <v>0</v>
      </c>
    </row>
    <row r="9224" spans="1:12" x14ac:dyDescent="0.4">
      <c r="A9224" s="1"/>
      <c r="B9224" s="5"/>
      <c r="C9224" s="2" t="s">
        <v>0</v>
      </c>
      <c r="F9224" s="2" t="s">
        <v>0</v>
      </c>
      <c r="L9224" s="2" t="s">
        <v>0</v>
      </c>
    </row>
    <row r="9225" spans="1:12" x14ac:dyDescent="0.4">
      <c r="A9225" s="1"/>
      <c r="B9225" s="5"/>
      <c r="C9225" s="2" t="s">
        <v>0</v>
      </c>
      <c r="F9225" s="2" t="s">
        <v>0</v>
      </c>
      <c r="L9225" s="2" t="s">
        <v>0</v>
      </c>
    </row>
    <row r="9226" spans="1:12" x14ac:dyDescent="0.4">
      <c r="A9226" s="1"/>
      <c r="B9226" s="5"/>
      <c r="C9226" s="2" t="s">
        <v>0</v>
      </c>
      <c r="F9226" s="2" t="s">
        <v>0</v>
      </c>
      <c r="L9226" s="2" t="s">
        <v>0</v>
      </c>
    </row>
    <row r="9227" spans="1:12" x14ac:dyDescent="0.4">
      <c r="A9227" s="1"/>
      <c r="B9227" s="5"/>
      <c r="C9227" s="2" t="s">
        <v>0</v>
      </c>
      <c r="F9227" s="2" t="s">
        <v>0</v>
      </c>
      <c r="L9227" s="2" t="s">
        <v>0</v>
      </c>
    </row>
    <row r="9228" spans="1:12" x14ac:dyDescent="0.4">
      <c r="A9228" s="1"/>
      <c r="B9228" s="5"/>
      <c r="C9228" s="2" t="s">
        <v>0</v>
      </c>
      <c r="F9228" s="2" t="s">
        <v>0</v>
      </c>
      <c r="L9228" s="2" t="s">
        <v>0</v>
      </c>
    </row>
    <row r="9229" spans="1:12" x14ac:dyDescent="0.4">
      <c r="A9229" s="1"/>
      <c r="B9229" s="5"/>
      <c r="C9229" s="2" t="s">
        <v>0</v>
      </c>
      <c r="F9229" s="2" t="s">
        <v>0</v>
      </c>
      <c r="L9229" s="2" t="s">
        <v>0</v>
      </c>
    </row>
    <row r="9230" spans="1:12" x14ac:dyDescent="0.4">
      <c r="A9230" s="1"/>
      <c r="B9230" s="5"/>
      <c r="C9230" s="2" t="s">
        <v>0</v>
      </c>
      <c r="F9230" s="2" t="s">
        <v>0</v>
      </c>
      <c r="L9230" s="2" t="s">
        <v>0</v>
      </c>
    </row>
    <row r="9231" spans="1:12" x14ac:dyDescent="0.4">
      <c r="A9231" s="1"/>
      <c r="B9231" s="5"/>
      <c r="C9231" s="2" t="s">
        <v>0</v>
      </c>
      <c r="F9231" s="2" t="s">
        <v>0</v>
      </c>
      <c r="L9231" s="2" t="s">
        <v>0</v>
      </c>
    </row>
    <row r="9232" spans="1:12" x14ac:dyDescent="0.4">
      <c r="A9232" s="1"/>
      <c r="B9232" s="5"/>
      <c r="C9232" s="2" t="s">
        <v>0</v>
      </c>
      <c r="F9232" s="2" t="s">
        <v>0</v>
      </c>
      <c r="L9232" s="2" t="s">
        <v>0</v>
      </c>
    </row>
    <row r="9233" spans="1:12" x14ac:dyDescent="0.4">
      <c r="A9233" s="1"/>
      <c r="B9233" s="5"/>
      <c r="C9233" s="2" t="s">
        <v>0</v>
      </c>
      <c r="F9233" s="2" t="s">
        <v>0</v>
      </c>
      <c r="L9233" s="2" t="s">
        <v>0</v>
      </c>
    </row>
    <row r="9234" spans="1:12" x14ac:dyDescent="0.4">
      <c r="A9234" s="1"/>
      <c r="B9234" s="5"/>
      <c r="C9234" s="2" t="s">
        <v>0</v>
      </c>
      <c r="F9234" s="2" t="s">
        <v>0</v>
      </c>
      <c r="L9234" s="2" t="s">
        <v>0</v>
      </c>
    </row>
    <row r="9235" spans="1:12" x14ac:dyDescent="0.4">
      <c r="A9235" s="1"/>
      <c r="B9235" s="5"/>
      <c r="C9235" s="2" t="s">
        <v>0</v>
      </c>
      <c r="F9235" s="2" t="s">
        <v>0</v>
      </c>
      <c r="L9235" s="2" t="s">
        <v>0</v>
      </c>
    </row>
    <row r="9236" spans="1:12" x14ac:dyDescent="0.4">
      <c r="A9236" s="1"/>
      <c r="B9236" s="5"/>
      <c r="C9236" s="2" t="s">
        <v>0</v>
      </c>
      <c r="F9236" s="2" t="s">
        <v>0</v>
      </c>
      <c r="L9236" s="2" t="s">
        <v>0</v>
      </c>
    </row>
    <row r="9237" spans="1:12" x14ac:dyDescent="0.4">
      <c r="A9237" s="1"/>
      <c r="B9237" s="5"/>
      <c r="C9237" s="2" t="s">
        <v>0</v>
      </c>
      <c r="F9237" s="2" t="s">
        <v>0</v>
      </c>
      <c r="L9237" s="2" t="s">
        <v>0</v>
      </c>
    </row>
    <row r="9238" spans="1:12" x14ac:dyDescent="0.4">
      <c r="A9238" s="1"/>
      <c r="B9238" s="5"/>
      <c r="C9238" s="2" t="s">
        <v>0</v>
      </c>
      <c r="F9238" s="2" t="s">
        <v>0</v>
      </c>
      <c r="L9238" s="2" t="s">
        <v>0</v>
      </c>
    </row>
    <row r="9239" spans="1:12" x14ac:dyDescent="0.4">
      <c r="A9239" s="1"/>
      <c r="B9239" s="5"/>
      <c r="C9239" s="2" t="s">
        <v>0</v>
      </c>
      <c r="F9239" s="2" t="s">
        <v>0</v>
      </c>
      <c r="L9239" s="2" t="s">
        <v>0</v>
      </c>
    </row>
    <row r="9240" spans="1:12" x14ac:dyDescent="0.4">
      <c r="A9240" s="1"/>
      <c r="B9240" s="5"/>
      <c r="C9240" s="2" t="s">
        <v>0</v>
      </c>
      <c r="F9240" s="2" t="s">
        <v>0</v>
      </c>
      <c r="L9240" s="2" t="s">
        <v>0</v>
      </c>
    </row>
    <row r="9241" spans="1:12" x14ac:dyDescent="0.4">
      <c r="A9241" s="1"/>
      <c r="B9241" s="5"/>
      <c r="C9241" s="2" t="s">
        <v>0</v>
      </c>
      <c r="F9241" s="2" t="s">
        <v>0</v>
      </c>
      <c r="L9241" s="2" t="s">
        <v>0</v>
      </c>
    </row>
    <row r="9242" spans="1:12" x14ac:dyDescent="0.4">
      <c r="A9242" s="1"/>
      <c r="B9242" s="5"/>
      <c r="C9242" s="2" t="s">
        <v>0</v>
      </c>
      <c r="F9242" s="2" t="s">
        <v>0</v>
      </c>
      <c r="L9242" s="2" t="s">
        <v>0</v>
      </c>
    </row>
    <row r="9243" spans="1:12" x14ac:dyDescent="0.4">
      <c r="A9243" s="1"/>
      <c r="B9243" s="5"/>
      <c r="C9243" s="2" t="s">
        <v>0</v>
      </c>
      <c r="F9243" s="2" t="s">
        <v>0</v>
      </c>
      <c r="L9243" s="2" t="s">
        <v>0</v>
      </c>
    </row>
    <row r="9244" spans="1:12" x14ac:dyDescent="0.4">
      <c r="A9244" s="1"/>
      <c r="B9244" s="5"/>
      <c r="C9244" s="2" t="s">
        <v>0</v>
      </c>
      <c r="F9244" s="2" t="s">
        <v>0</v>
      </c>
      <c r="L9244" s="2" t="s">
        <v>0</v>
      </c>
    </row>
    <row r="9245" spans="1:12" x14ac:dyDescent="0.4">
      <c r="A9245" s="1"/>
      <c r="B9245" s="5"/>
      <c r="C9245" s="2" t="s">
        <v>0</v>
      </c>
      <c r="F9245" s="2" t="s">
        <v>0</v>
      </c>
      <c r="L9245" s="2" t="s">
        <v>0</v>
      </c>
    </row>
    <row r="9246" spans="1:12" x14ac:dyDescent="0.4">
      <c r="A9246" s="1"/>
      <c r="B9246" s="5"/>
      <c r="C9246" s="2" t="s">
        <v>0</v>
      </c>
      <c r="F9246" s="2" t="s">
        <v>0</v>
      </c>
      <c r="L9246" s="2" t="s">
        <v>0</v>
      </c>
    </row>
    <row r="9247" spans="1:12" x14ac:dyDescent="0.4">
      <c r="A9247" s="1"/>
      <c r="B9247" s="5"/>
      <c r="C9247" s="2" t="s">
        <v>0</v>
      </c>
      <c r="F9247" s="2" t="s">
        <v>0</v>
      </c>
      <c r="L9247" s="2" t="s">
        <v>0</v>
      </c>
    </row>
    <row r="9248" spans="1:12" x14ac:dyDescent="0.4">
      <c r="A9248" s="1"/>
      <c r="B9248" s="5"/>
      <c r="C9248" s="2" t="s">
        <v>0</v>
      </c>
      <c r="F9248" s="2" t="s">
        <v>0</v>
      </c>
      <c r="L9248" s="2" t="s">
        <v>0</v>
      </c>
    </row>
    <row r="9249" spans="1:12" x14ac:dyDescent="0.4">
      <c r="A9249" s="1"/>
      <c r="B9249" s="5"/>
      <c r="C9249" s="2" t="s">
        <v>0</v>
      </c>
      <c r="F9249" s="2" t="s">
        <v>0</v>
      </c>
      <c r="L9249" s="2" t="s">
        <v>0</v>
      </c>
    </row>
    <row r="9250" spans="1:12" x14ac:dyDescent="0.4">
      <c r="A9250" s="1"/>
      <c r="B9250" s="5"/>
      <c r="C9250" s="2" t="s">
        <v>0</v>
      </c>
      <c r="F9250" s="2" t="s">
        <v>0</v>
      </c>
      <c r="L9250" s="2" t="s">
        <v>0</v>
      </c>
    </row>
    <row r="9251" spans="1:12" x14ac:dyDescent="0.4">
      <c r="A9251" s="1"/>
      <c r="B9251" s="5"/>
      <c r="C9251" s="2" t="s">
        <v>0</v>
      </c>
      <c r="F9251" s="2" t="s">
        <v>0</v>
      </c>
      <c r="L9251" s="2" t="s">
        <v>0</v>
      </c>
    </row>
    <row r="9252" spans="1:12" x14ac:dyDescent="0.4">
      <c r="A9252" s="1"/>
      <c r="B9252" s="5"/>
      <c r="C9252" s="2" t="s">
        <v>0</v>
      </c>
      <c r="F9252" s="2" t="s">
        <v>0</v>
      </c>
      <c r="L9252" s="2" t="s">
        <v>0</v>
      </c>
    </row>
    <row r="9253" spans="1:12" x14ac:dyDescent="0.4">
      <c r="A9253" s="1"/>
      <c r="B9253" s="5"/>
      <c r="C9253" s="2" t="s">
        <v>0</v>
      </c>
      <c r="F9253" s="2" t="s">
        <v>0</v>
      </c>
      <c r="L9253" s="2" t="s">
        <v>0</v>
      </c>
    </row>
    <row r="9254" spans="1:12" x14ac:dyDescent="0.4">
      <c r="A9254" s="1"/>
      <c r="B9254" s="5"/>
      <c r="C9254" s="2" t="s">
        <v>0</v>
      </c>
      <c r="F9254" s="2" t="s">
        <v>0</v>
      </c>
      <c r="L9254" s="2" t="s">
        <v>0</v>
      </c>
    </row>
    <row r="9255" spans="1:12" x14ac:dyDescent="0.4">
      <c r="A9255" s="1"/>
      <c r="B9255" s="5"/>
      <c r="C9255" s="2" t="s">
        <v>0</v>
      </c>
      <c r="F9255" s="2" t="s">
        <v>0</v>
      </c>
      <c r="L9255" s="2" t="s">
        <v>0</v>
      </c>
    </row>
    <row r="9256" spans="1:12" x14ac:dyDescent="0.4">
      <c r="A9256" s="1"/>
      <c r="B9256" s="5"/>
      <c r="C9256" s="2" t="s">
        <v>0</v>
      </c>
      <c r="F9256" s="2" t="s">
        <v>0</v>
      </c>
      <c r="L9256" s="2" t="s">
        <v>0</v>
      </c>
    </row>
    <row r="9257" spans="1:12" x14ac:dyDescent="0.4">
      <c r="A9257" s="1"/>
      <c r="B9257" s="5"/>
      <c r="C9257" s="2" t="s">
        <v>0</v>
      </c>
      <c r="F9257" s="2" t="s">
        <v>0</v>
      </c>
      <c r="L9257" s="2" t="s">
        <v>0</v>
      </c>
    </row>
    <row r="9258" spans="1:12" x14ac:dyDescent="0.4">
      <c r="A9258" s="1"/>
      <c r="B9258" s="5"/>
      <c r="C9258" s="2" t="s">
        <v>0</v>
      </c>
      <c r="F9258" s="2" t="s">
        <v>0</v>
      </c>
      <c r="L9258" s="2" t="s">
        <v>0</v>
      </c>
    </row>
    <row r="9259" spans="1:12" x14ac:dyDescent="0.4">
      <c r="A9259" s="1"/>
      <c r="B9259" s="5"/>
      <c r="C9259" s="2" t="s">
        <v>0</v>
      </c>
      <c r="F9259" s="2" t="s">
        <v>0</v>
      </c>
      <c r="L9259" s="2" t="s">
        <v>0</v>
      </c>
    </row>
    <row r="9260" spans="1:12" x14ac:dyDescent="0.4">
      <c r="A9260" s="1"/>
      <c r="B9260" s="5"/>
      <c r="C9260" s="2" t="s">
        <v>0</v>
      </c>
      <c r="F9260" s="2" t="s">
        <v>0</v>
      </c>
      <c r="L9260" s="2" t="s">
        <v>0</v>
      </c>
    </row>
    <row r="9261" spans="1:12" x14ac:dyDescent="0.4">
      <c r="A9261" s="1"/>
      <c r="B9261" s="5"/>
      <c r="C9261" s="2" t="s">
        <v>0</v>
      </c>
      <c r="F9261" s="2" t="s">
        <v>0</v>
      </c>
      <c r="L9261" s="2" t="s">
        <v>0</v>
      </c>
    </row>
    <row r="9262" spans="1:12" x14ac:dyDescent="0.4">
      <c r="A9262" s="1"/>
      <c r="B9262" s="5"/>
      <c r="C9262" s="2" t="s">
        <v>0</v>
      </c>
      <c r="F9262" s="2" t="s">
        <v>0</v>
      </c>
      <c r="L9262" s="2" t="s">
        <v>0</v>
      </c>
    </row>
    <row r="9263" spans="1:12" x14ac:dyDescent="0.4">
      <c r="A9263" s="1"/>
      <c r="B9263" s="5"/>
      <c r="C9263" s="2" t="s">
        <v>0</v>
      </c>
      <c r="F9263" s="2" t="s">
        <v>0</v>
      </c>
      <c r="L9263" s="2" t="s">
        <v>0</v>
      </c>
    </row>
    <row r="9264" spans="1:12" x14ac:dyDescent="0.4">
      <c r="A9264" s="1"/>
      <c r="B9264" s="5"/>
      <c r="C9264" s="2" t="s">
        <v>0</v>
      </c>
      <c r="F9264" s="2" t="s">
        <v>0</v>
      </c>
      <c r="L9264" s="2" t="s">
        <v>0</v>
      </c>
    </row>
    <row r="9265" spans="1:12" x14ac:dyDescent="0.4">
      <c r="A9265" s="1"/>
      <c r="B9265" s="5"/>
      <c r="C9265" s="2" t="s">
        <v>0</v>
      </c>
      <c r="F9265" s="2" t="s">
        <v>0</v>
      </c>
      <c r="L9265" s="2" t="s">
        <v>0</v>
      </c>
    </row>
    <row r="9266" spans="1:12" x14ac:dyDescent="0.4">
      <c r="A9266" s="1"/>
      <c r="B9266" s="5"/>
      <c r="C9266" s="2" t="s">
        <v>0</v>
      </c>
      <c r="F9266" s="2" t="s">
        <v>0</v>
      </c>
      <c r="L9266" s="2" t="s">
        <v>0</v>
      </c>
    </row>
    <row r="9267" spans="1:12" x14ac:dyDescent="0.4">
      <c r="A9267" s="1"/>
      <c r="B9267" s="5"/>
      <c r="C9267" s="2" t="s">
        <v>0</v>
      </c>
      <c r="F9267" s="2" t="s">
        <v>0</v>
      </c>
      <c r="L9267" s="2" t="s">
        <v>0</v>
      </c>
    </row>
    <row r="9268" spans="1:12" x14ac:dyDescent="0.4">
      <c r="A9268" s="1"/>
      <c r="B9268" s="5"/>
      <c r="C9268" s="2" t="s">
        <v>0</v>
      </c>
      <c r="F9268" s="2" t="s">
        <v>0</v>
      </c>
      <c r="L9268" s="2" t="s">
        <v>0</v>
      </c>
    </row>
    <row r="9269" spans="1:12" x14ac:dyDescent="0.4">
      <c r="A9269" s="1"/>
      <c r="B9269" s="5"/>
      <c r="C9269" s="2" t="s">
        <v>0</v>
      </c>
      <c r="F9269" s="2" t="s">
        <v>0</v>
      </c>
      <c r="L9269" s="2" t="s">
        <v>0</v>
      </c>
    </row>
    <row r="9270" spans="1:12" x14ac:dyDescent="0.4">
      <c r="A9270" s="1"/>
      <c r="B9270" s="5"/>
      <c r="C9270" s="2" t="s">
        <v>0</v>
      </c>
      <c r="F9270" s="2" t="s">
        <v>0</v>
      </c>
      <c r="L9270" s="2" t="s">
        <v>0</v>
      </c>
    </row>
    <row r="9271" spans="1:12" x14ac:dyDescent="0.4">
      <c r="A9271" s="1"/>
      <c r="B9271" s="5"/>
      <c r="C9271" s="2" t="s">
        <v>0</v>
      </c>
      <c r="F9271" s="2" t="s">
        <v>0</v>
      </c>
      <c r="L9271" s="2" t="s">
        <v>0</v>
      </c>
    </row>
    <row r="9272" spans="1:12" x14ac:dyDescent="0.4">
      <c r="A9272" s="1"/>
      <c r="B9272" s="5"/>
      <c r="C9272" s="2" t="s">
        <v>0</v>
      </c>
      <c r="F9272" s="2" t="s">
        <v>0</v>
      </c>
      <c r="L9272" s="2" t="s">
        <v>0</v>
      </c>
    </row>
    <row r="9273" spans="1:12" x14ac:dyDescent="0.4">
      <c r="A9273" s="1"/>
      <c r="B9273" s="5"/>
      <c r="C9273" s="2" t="s">
        <v>0</v>
      </c>
      <c r="F9273" s="2" t="s">
        <v>0</v>
      </c>
      <c r="L9273" s="2" t="s">
        <v>0</v>
      </c>
    </row>
    <row r="9274" spans="1:12" x14ac:dyDescent="0.4">
      <c r="A9274" s="1"/>
      <c r="B9274" s="5"/>
      <c r="C9274" s="2" t="s">
        <v>0</v>
      </c>
      <c r="F9274" s="2" t="s">
        <v>0</v>
      </c>
      <c r="L9274" s="2" t="s">
        <v>0</v>
      </c>
    </row>
    <row r="9275" spans="1:12" x14ac:dyDescent="0.4">
      <c r="A9275" s="1"/>
      <c r="B9275" s="5"/>
      <c r="C9275" s="2" t="s">
        <v>0</v>
      </c>
      <c r="F9275" s="2" t="s">
        <v>0</v>
      </c>
      <c r="L9275" s="2" t="s">
        <v>0</v>
      </c>
    </row>
    <row r="9276" spans="1:12" x14ac:dyDescent="0.4">
      <c r="A9276" s="1"/>
      <c r="B9276" s="5"/>
      <c r="C9276" s="2" t="s">
        <v>0</v>
      </c>
      <c r="F9276" s="2" t="s">
        <v>0</v>
      </c>
      <c r="L9276" s="2" t="s">
        <v>0</v>
      </c>
    </row>
    <row r="9277" spans="1:12" x14ac:dyDescent="0.4">
      <c r="A9277" s="1"/>
      <c r="B9277" s="5"/>
      <c r="C9277" s="2" t="s">
        <v>0</v>
      </c>
      <c r="F9277" s="2" t="s">
        <v>0</v>
      </c>
      <c r="L9277" s="2" t="s">
        <v>0</v>
      </c>
    </row>
    <row r="9278" spans="1:12" x14ac:dyDescent="0.4">
      <c r="A9278" s="1"/>
      <c r="B9278" s="5"/>
      <c r="C9278" s="2" t="s">
        <v>0</v>
      </c>
      <c r="F9278" s="2" t="s">
        <v>0</v>
      </c>
      <c r="L9278" s="2" t="s">
        <v>0</v>
      </c>
    </row>
    <row r="9279" spans="1:12" x14ac:dyDescent="0.4">
      <c r="A9279" s="1"/>
      <c r="B9279" s="5"/>
      <c r="C9279" s="2" t="s">
        <v>0</v>
      </c>
      <c r="F9279" s="2" t="s">
        <v>0</v>
      </c>
      <c r="L9279" s="2" t="s">
        <v>0</v>
      </c>
    </row>
    <row r="9280" spans="1:12" x14ac:dyDescent="0.4">
      <c r="A9280" s="1"/>
      <c r="B9280" s="5"/>
      <c r="C9280" s="2" t="s">
        <v>0</v>
      </c>
      <c r="F9280" s="2" t="s">
        <v>0</v>
      </c>
      <c r="L9280" s="2" t="s">
        <v>0</v>
      </c>
    </row>
    <row r="9281" spans="1:12" x14ac:dyDescent="0.4">
      <c r="A9281" s="1"/>
      <c r="B9281" s="5"/>
      <c r="C9281" s="2" t="s">
        <v>0</v>
      </c>
      <c r="F9281" s="2" t="s">
        <v>0</v>
      </c>
      <c r="L9281" s="2" t="s">
        <v>0</v>
      </c>
    </row>
    <row r="9282" spans="1:12" x14ac:dyDescent="0.4">
      <c r="A9282" s="1"/>
      <c r="B9282" s="5"/>
      <c r="C9282" s="2" t="s">
        <v>0</v>
      </c>
      <c r="F9282" s="2" t="s">
        <v>0</v>
      </c>
      <c r="L9282" s="2" t="s">
        <v>0</v>
      </c>
    </row>
    <row r="9283" spans="1:12" x14ac:dyDescent="0.4">
      <c r="A9283" s="1"/>
      <c r="B9283" s="5"/>
      <c r="C9283" s="2" t="s">
        <v>0</v>
      </c>
      <c r="F9283" s="2" t="s">
        <v>0</v>
      </c>
      <c r="L9283" s="2" t="s">
        <v>0</v>
      </c>
    </row>
    <row r="9284" spans="1:12" x14ac:dyDescent="0.4">
      <c r="A9284" s="1"/>
      <c r="B9284" s="5"/>
      <c r="C9284" s="2" t="s">
        <v>0</v>
      </c>
      <c r="F9284" s="2" t="s">
        <v>0</v>
      </c>
      <c r="L9284" s="2" t="s">
        <v>0</v>
      </c>
    </row>
    <row r="9285" spans="1:12" x14ac:dyDescent="0.4">
      <c r="A9285" s="1"/>
      <c r="B9285" s="5"/>
      <c r="C9285" s="2" t="s">
        <v>0</v>
      </c>
      <c r="F9285" s="2" t="s">
        <v>0</v>
      </c>
      <c r="L9285" s="2" t="s">
        <v>0</v>
      </c>
    </row>
    <row r="9286" spans="1:12" x14ac:dyDescent="0.4">
      <c r="A9286" s="1"/>
      <c r="B9286" s="5"/>
      <c r="C9286" s="2" t="s">
        <v>0</v>
      </c>
      <c r="F9286" s="2" t="s">
        <v>0</v>
      </c>
      <c r="L9286" s="2" t="s">
        <v>0</v>
      </c>
    </row>
    <row r="9287" spans="1:12" x14ac:dyDescent="0.4">
      <c r="A9287" s="1"/>
      <c r="B9287" s="5"/>
      <c r="C9287" s="2" t="s">
        <v>0</v>
      </c>
      <c r="F9287" s="2" t="s">
        <v>0</v>
      </c>
      <c r="L9287" s="2" t="s">
        <v>0</v>
      </c>
    </row>
    <row r="9288" spans="1:12" x14ac:dyDescent="0.4">
      <c r="A9288" s="1"/>
      <c r="B9288" s="5"/>
      <c r="C9288" s="2" t="s">
        <v>0</v>
      </c>
      <c r="F9288" s="2" t="s">
        <v>0</v>
      </c>
      <c r="L9288" s="2" t="s">
        <v>0</v>
      </c>
    </row>
    <row r="9289" spans="1:12" x14ac:dyDescent="0.4">
      <c r="A9289" s="1"/>
      <c r="B9289" s="5"/>
      <c r="C9289" s="2" t="s">
        <v>0</v>
      </c>
      <c r="F9289" s="2" t="s">
        <v>0</v>
      </c>
      <c r="L9289" s="2" t="s">
        <v>0</v>
      </c>
    </row>
    <row r="9290" spans="1:12" x14ac:dyDescent="0.4">
      <c r="A9290" s="1"/>
      <c r="B9290" s="5"/>
      <c r="C9290" s="2" t="s">
        <v>0</v>
      </c>
      <c r="F9290" s="2" t="s">
        <v>0</v>
      </c>
      <c r="L9290" s="2" t="s">
        <v>0</v>
      </c>
    </row>
    <row r="9291" spans="1:12" x14ac:dyDescent="0.4">
      <c r="A9291" s="1"/>
      <c r="B9291" s="5"/>
      <c r="C9291" s="2" t="s">
        <v>0</v>
      </c>
      <c r="F9291" s="2" t="s">
        <v>0</v>
      </c>
      <c r="L9291" s="2" t="s">
        <v>0</v>
      </c>
    </row>
    <row r="9292" spans="1:12" x14ac:dyDescent="0.4">
      <c r="A9292" s="1"/>
      <c r="B9292" s="5"/>
      <c r="C9292" s="2" t="s">
        <v>0</v>
      </c>
      <c r="F9292" s="2" t="s">
        <v>0</v>
      </c>
      <c r="L9292" s="2" t="s">
        <v>0</v>
      </c>
    </row>
    <row r="9293" spans="1:12" x14ac:dyDescent="0.4">
      <c r="A9293" s="1"/>
      <c r="B9293" s="5"/>
      <c r="C9293" s="2" t="s">
        <v>0</v>
      </c>
      <c r="F9293" s="2" t="s">
        <v>0</v>
      </c>
      <c r="L9293" s="2" t="s">
        <v>0</v>
      </c>
    </row>
    <row r="9294" spans="1:12" x14ac:dyDescent="0.4">
      <c r="A9294" s="1"/>
      <c r="B9294" s="5"/>
      <c r="C9294" s="2" t="s">
        <v>0</v>
      </c>
      <c r="F9294" s="2" t="s">
        <v>0</v>
      </c>
      <c r="L9294" s="2" t="s">
        <v>0</v>
      </c>
    </row>
    <row r="9295" spans="1:12" x14ac:dyDescent="0.4">
      <c r="A9295" s="1"/>
      <c r="B9295" s="5"/>
      <c r="C9295" s="2" t="s">
        <v>0</v>
      </c>
      <c r="F9295" s="2" t="s">
        <v>0</v>
      </c>
      <c r="L9295" s="2" t="s">
        <v>0</v>
      </c>
    </row>
    <row r="9296" spans="1:12" x14ac:dyDescent="0.4">
      <c r="A9296" s="1"/>
      <c r="B9296" s="5"/>
      <c r="C9296" s="2" t="s">
        <v>0</v>
      </c>
      <c r="F9296" s="2" t="s">
        <v>0</v>
      </c>
      <c r="L9296" s="2" t="s">
        <v>0</v>
      </c>
    </row>
    <row r="9297" spans="1:12" x14ac:dyDescent="0.4">
      <c r="A9297" s="1"/>
      <c r="B9297" s="5"/>
      <c r="C9297" s="2" t="s">
        <v>0</v>
      </c>
      <c r="F9297" s="2" t="s">
        <v>0</v>
      </c>
      <c r="L9297" s="2" t="s">
        <v>0</v>
      </c>
    </row>
    <row r="9298" spans="1:12" x14ac:dyDescent="0.4">
      <c r="A9298" s="1"/>
      <c r="B9298" s="5"/>
      <c r="C9298" s="2" t="s">
        <v>0</v>
      </c>
      <c r="F9298" s="2" t="s">
        <v>0</v>
      </c>
      <c r="L9298" s="2" t="s">
        <v>0</v>
      </c>
    </row>
    <row r="9299" spans="1:12" x14ac:dyDescent="0.4">
      <c r="A9299" s="1"/>
      <c r="B9299" s="5"/>
      <c r="C9299" s="2" t="s">
        <v>0</v>
      </c>
      <c r="F9299" s="2" t="s">
        <v>0</v>
      </c>
      <c r="L9299" s="2" t="s">
        <v>0</v>
      </c>
    </row>
    <row r="9300" spans="1:12" x14ac:dyDescent="0.4">
      <c r="A9300" s="1"/>
      <c r="B9300" s="5"/>
      <c r="C9300" s="2" t="s">
        <v>0</v>
      </c>
      <c r="F9300" s="2" t="s">
        <v>0</v>
      </c>
      <c r="L9300" s="2" t="s">
        <v>0</v>
      </c>
    </row>
    <row r="9301" spans="1:12" x14ac:dyDescent="0.4">
      <c r="A9301" s="1"/>
      <c r="B9301" s="5"/>
      <c r="C9301" s="2" t="s">
        <v>0</v>
      </c>
      <c r="F9301" s="2" t="s">
        <v>0</v>
      </c>
      <c r="L9301" s="2" t="s">
        <v>0</v>
      </c>
    </row>
    <row r="9302" spans="1:12" x14ac:dyDescent="0.4">
      <c r="A9302" s="1"/>
      <c r="B9302" s="5"/>
      <c r="C9302" s="2" t="s">
        <v>0</v>
      </c>
      <c r="F9302" s="2" t="s">
        <v>0</v>
      </c>
      <c r="L9302" s="2" t="s">
        <v>0</v>
      </c>
    </row>
    <row r="9303" spans="1:12" x14ac:dyDescent="0.4">
      <c r="A9303" s="1"/>
      <c r="B9303" s="5"/>
      <c r="C9303" s="2" t="s">
        <v>0</v>
      </c>
      <c r="F9303" s="2" t="s">
        <v>0</v>
      </c>
      <c r="L9303" s="2" t="s">
        <v>0</v>
      </c>
    </row>
    <row r="9304" spans="1:12" x14ac:dyDescent="0.4">
      <c r="A9304" s="1"/>
      <c r="B9304" s="5"/>
      <c r="C9304" s="2" t="s">
        <v>0</v>
      </c>
      <c r="F9304" s="2" t="s">
        <v>0</v>
      </c>
      <c r="L9304" s="2" t="s">
        <v>0</v>
      </c>
    </row>
    <row r="9305" spans="1:12" x14ac:dyDescent="0.4">
      <c r="A9305" s="1"/>
      <c r="B9305" s="5"/>
      <c r="C9305" s="2" t="s">
        <v>0</v>
      </c>
      <c r="F9305" s="2" t="s">
        <v>0</v>
      </c>
      <c r="L9305" s="2" t="s">
        <v>0</v>
      </c>
    </row>
    <row r="9306" spans="1:12" x14ac:dyDescent="0.4">
      <c r="A9306" s="1"/>
      <c r="B9306" s="5"/>
      <c r="C9306" s="2" t="s">
        <v>0</v>
      </c>
      <c r="F9306" s="2" t="s">
        <v>0</v>
      </c>
      <c r="L9306" s="2" t="s">
        <v>0</v>
      </c>
    </row>
    <row r="9307" spans="1:12" x14ac:dyDescent="0.4">
      <c r="A9307" s="1"/>
      <c r="B9307" s="5"/>
      <c r="C9307" s="2" t="s">
        <v>0</v>
      </c>
      <c r="F9307" s="2" t="s">
        <v>0</v>
      </c>
      <c r="L9307" s="2" t="s">
        <v>0</v>
      </c>
    </row>
    <row r="9308" spans="1:12" x14ac:dyDescent="0.4">
      <c r="A9308" s="1"/>
      <c r="B9308" s="5"/>
      <c r="C9308" s="2" t="s">
        <v>0</v>
      </c>
      <c r="F9308" s="2" t="s">
        <v>0</v>
      </c>
      <c r="L9308" s="2" t="s">
        <v>0</v>
      </c>
    </row>
    <row r="9309" spans="1:12" x14ac:dyDescent="0.4">
      <c r="A9309" s="1"/>
      <c r="B9309" s="5"/>
      <c r="C9309" s="2" t="s">
        <v>0</v>
      </c>
      <c r="F9309" s="2" t="s">
        <v>0</v>
      </c>
      <c r="L9309" s="2" t="s">
        <v>0</v>
      </c>
    </row>
    <row r="9310" spans="1:12" x14ac:dyDescent="0.4">
      <c r="A9310" s="1"/>
      <c r="B9310" s="5"/>
      <c r="C9310" s="2" t="s">
        <v>0</v>
      </c>
      <c r="F9310" s="2" t="s">
        <v>0</v>
      </c>
      <c r="L9310" s="2" t="s">
        <v>0</v>
      </c>
    </row>
    <row r="9311" spans="1:12" x14ac:dyDescent="0.4">
      <c r="A9311" s="1"/>
      <c r="B9311" s="5"/>
      <c r="C9311" s="2" t="s">
        <v>0</v>
      </c>
      <c r="F9311" s="2" t="s">
        <v>0</v>
      </c>
      <c r="L9311" s="2" t="s">
        <v>0</v>
      </c>
    </row>
    <row r="9312" spans="1:12" x14ac:dyDescent="0.4">
      <c r="A9312" s="1"/>
      <c r="B9312" s="5"/>
      <c r="C9312" s="2" t="s">
        <v>0</v>
      </c>
      <c r="F9312" s="2" t="s">
        <v>0</v>
      </c>
      <c r="L9312" s="2" t="s">
        <v>0</v>
      </c>
    </row>
    <row r="9313" spans="1:12" x14ac:dyDescent="0.4">
      <c r="A9313" s="1"/>
      <c r="B9313" s="5"/>
      <c r="C9313" s="2" t="s">
        <v>0</v>
      </c>
      <c r="F9313" s="2" t="s">
        <v>0</v>
      </c>
      <c r="L9313" s="2" t="s">
        <v>0</v>
      </c>
    </row>
    <row r="9314" spans="1:12" x14ac:dyDescent="0.4">
      <c r="A9314" s="1"/>
      <c r="B9314" s="5"/>
      <c r="C9314" s="2" t="s">
        <v>0</v>
      </c>
      <c r="F9314" s="2" t="s">
        <v>0</v>
      </c>
      <c r="L9314" s="2" t="s">
        <v>0</v>
      </c>
    </row>
    <row r="9315" spans="1:12" x14ac:dyDescent="0.4">
      <c r="A9315" s="1"/>
      <c r="B9315" s="5"/>
      <c r="C9315" s="2" t="s">
        <v>0</v>
      </c>
      <c r="F9315" s="2" t="s">
        <v>0</v>
      </c>
      <c r="L9315" s="2" t="s">
        <v>0</v>
      </c>
    </row>
    <row r="9316" spans="1:12" x14ac:dyDescent="0.4">
      <c r="A9316" s="1"/>
      <c r="B9316" s="5"/>
      <c r="C9316" s="2" t="s">
        <v>0</v>
      </c>
      <c r="F9316" s="2" t="s">
        <v>0</v>
      </c>
      <c r="L9316" s="2" t="s">
        <v>0</v>
      </c>
    </row>
    <row r="9317" spans="1:12" x14ac:dyDescent="0.4">
      <c r="A9317" s="1"/>
      <c r="B9317" s="5"/>
      <c r="C9317" s="2" t="s">
        <v>0</v>
      </c>
      <c r="F9317" s="2" t="s">
        <v>0</v>
      </c>
      <c r="L9317" s="2" t="s">
        <v>0</v>
      </c>
    </row>
    <row r="9318" spans="1:12" x14ac:dyDescent="0.4">
      <c r="A9318" s="1"/>
      <c r="B9318" s="5"/>
      <c r="C9318" s="2" t="s">
        <v>0</v>
      </c>
      <c r="F9318" s="2" t="s">
        <v>0</v>
      </c>
      <c r="L9318" s="2" t="s">
        <v>0</v>
      </c>
    </row>
    <row r="9319" spans="1:12" x14ac:dyDescent="0.4">
      <c r="A9319" s="1"/>
      <c r="B9319" s="5"/>
      <c r="C9319" s="2" t="s">
        <v>0</v>
      </c>
      <c r="F9319" s="2" t="s">
        <v>0</v>
      </c>
      <c r="L9319" s="2" t="s">
        <v>0</v>
      </c>
    </row>
    <row r="9320" spans="1:12" x14ac:dyDescent="0.4">
      <c r="A9320" s="1"/>
      <c r="B9320" s="5"/>
      <c r="C9320" s="2" t="s">
        <v>0</v>
      </c>
      <c r="F9320" s="2" t="s">
        <v>0</v>
      </c>
      <c r="L9320" s="2" t="s">
        <v>0</v>
      </c>
    </row>
    <row r="9321" spans="1:12" x14ac:dyDescent="0.4">
      <c r="A9321" s="1"/>
      <c r="B9321" s="5"/>
      <c r="C9321" s="2" t="s">
        <v>0</v>
      </c>
      <c r="F9321" s="2" t="s">
        <v>0</v>
      </c>
      <c r="L9321" s="2" t="s">
        <v>0</v>
      </c>
    </row>
    <row r="9322" spans="1:12" x14ac:dyDescent="0.4">
      <c r="A9322" s="1"/>
      <c r="B9322" s="5"/>
      <c r="C9322" s="2" t="s">
        <v>0</v>
      </c>
      <c r="F9322" s="2" t="s">
        <v>0</v>
      </c>
      <c r="L9322" s="2" t="s">
        <v>0</v>
      </c>
    </row>
    <row r="9323" spans="1:12" x14ac:dyDescent="0.4">
      <c r="A9323" s="1"/>
      <c r="B9323" s="5"/>
      <c r="C9323" s="2" t="s">
        <v>0</v>
      </c>
      <c r="F9323" s="2" t="s">
        <v>0</v>
      </c>
      <c r="L9323" s="2" t="s">
        <v>0</v>
      </c>
    </row>
    <row r="9324" spans="1:12" x14ac:dyDescent="0.4">
      <c r="A9324" s="1"/>
      <c r="B9324" s="5"/>
      <c r="C9324" s="2" t="s">
        <v>0</v>
      </c>
      <c r="F9324" s="2" t="s">
        <v>0</v>
      </c>
      <c r="L9324" s="2" t="s">
        <v>0</v>
      </c>
    </row>
    <row r="9325" spans="1:12" x14ac:dyDescent="0.4">
      <c r="A9325" s="1"/>
      <c r="B9325" s="5"/>
      <c r="C9325" s="2" t="s">
        <v>0</v>
      </c>
      <c r="F9325" s="2" t="s">
        <v>0</v>
      </c>
      <c r="L9325" s="2" t="s">
        <v>0</v>
      </c>
    </row>
    <row r="9326" spans="1:12" x14ac:dyDescent="0.4">
      <c r="A9326" s="1"/>
      <c r="B9326" s="5"/>
      <c r="C9326" s="2" t="s">
        <v>0</v>
      </c>
      <c r="F9326" s="2" t="s">
        <v>0</v>
      </c>
      <c r="L9326" s="2" t="s">
        <v>0</v>
      </c>
    </row>
    <row r="9327" spans="1:12" x14ac:dyDescent="0.4">
      <c r="A9327" s="1"/>
      <c r="B9327" s="5"/>
      <c r="C9327" s="2" t="s">
        <v>0</v>
      </c>
      <c r="F9327" s="2" t="s">
        <v>0</v>
      </c>
      <c r="L9327" s="2" t="s">
        <v>0</v>
      </c>
    </row>
    <row r="9328" spans="1:12" x14ac:dyDescent="0.4">
      <c r="A9328" s="1"/>
      <c r="B9328" s="5"/>
      <c r="C9328" s="2" t="s">
        <v>0</v>
      </c>
      <c r="F9328" s="2" t="s">
        <v>0</v>
      </c>
      <c r="L9328" s="2" t="s">
        <v>0</v>
      </c>
    </row>
    <row r="9329" spans="1:12" x14ac:dyDescent="0.4">
      <c r="A9329" s="1"/>
      <c r="B9329" s="5"/>
      <c r="C9329" s="2" t="s">
        <v>0</v>
      </c>
      <c r="F9329" s="2" t="s">
        <v>0</v>
      </c>
      <c r="L9329" s="2" t="s">
        <v>0</v>
      </c>
    </row>
    <row r="9330" spans="1:12" x14ac:dyDescent="0.4">
      <c r="A9330" s="1"/>
      <c r="B9330" s="5"/>
      <c r="C9330" s="2" t="s">
        <v>0</v>
      </c>
      <c r="F9330" s="2" t="s">
        <v>0</v>
      </c>
      <c r="L9330" s="2" t="s">
        <v>0</v>
      </c>
    </row>
    <row r="9331" spans="1:12" x14ac:dyDescent="0.4">
      <c r="A9331" s="1"/>
      <c r="B9331" s="5"/>
      <c r="C9331" s="2" t="s">
        <v>0</v>
      </c>
      <c r="F9331" s="2" t="s">
        <v>0</v>
      </c>
      <c r="L9331" s="2" t="s">
        <v>0</v>
      </c>
    </row>
    <row r="9332" spans="1:12" x14ac:dyDescent="0.4">
      <c r="A9332" s="1"/>
      <c r="B9332" s="5"/>
      <c r="C9332" s="2" t="s">
        <v>0</v>
      </c>
      <c r="F9332" s="2" t="s">
        <v>0</v>
      </c>
      <c r="L9332" s="2" t="s">
        <v>0</v>
      </c>
    </row>
    <row r="9333" spans="1:12" x14ac:dyDescent="0.4">
      <c r="A9333" s="1"/>
      <c r="B9333" s="5"/>
      <c r="C9333" s="2" t="s">
        <v>0</v>
      </c>
      <c r="F9333" s="2" t="s">
        <v>0</v>
      </c>
      <c r="L9333" s="2" t="s">
        <v>0</v>
      </c>
    </row>
    <row r="9334" spans="1:12" x14ac:dyDescent="0.4">
      <c r="A9334" s="1"/>
      <c r="B9334" s="5"/>
      <c r="C9334" s="2" t="s">
        <v>0</v>
      </c>
      <c r="F9334" s="2" t="s">
        <v>0</v>
      </c>
      <c r="L9334" s="2" t="s">
        <v>0</v>
      </c>
    </row>
    <row r="9335" spans="1:12" x14ac:dyDescent="0.4">
      <c r="A9335" s="1"/>
      <c r="B9335" s="5"/>
      <c r="C9335" s="2" t="s">
        <v>0</v>
      </c>
      <c r="F9335" s="2" t="s">
        <v>0</v>
      </c>
      <c r="L9335" s="2" t="s">
        <v>0</v>
      </c>
    </row>
    <row r="9336" spans="1:12" x14ac:dyDescent="0.4">
      <c r="A9336" s="1"/>
      <c r="B9336" s="5"/>
      <c r="C9336" s="2" t="s">
        <v>0</v>
      </c>
      <c r="F9336" s="2" t="s">
        <v>0</v>
      </c>
      <c r="L9336" s="2" t="s">
        <v>0</v>
      </c>
    </row>
    <row r="9337" spans="1:12" x14ac:dyDescent="0.4">
      <c r="A9337" s="1"/>
      <c r="B9337" s="5"/>
      <c r="C9337" s="2" t="s">
        <v>0</v>
      </c>
      <c r="F9337" s="2" t="s">
        <v>0</v>
      </c>
      <c r="L9337" s="2" t="s">
        <v>0</v>
      </c>
    </row>
    <row r="9338" spans="1:12" x14ac:dyDescent="0.4">
      <c r="A9338" s="1"/>
      <c r="B9338" s="5"/>
      <c r="C9338" s="2" t="s">
        <v>0</v>
      </c>
      <c r="F9338" s="2" t="s">
        <v>0</v>
      </c>
      <c r="L9338" s="2" t="s">
        <v>0</v>
      </c>
    </row>
    <row r="9339" spans="1:12" x14ac:dyDescent="0.4">
      <c r="A9339" s="1"/>
      <c r="B9339" s="5"/>
      <c r="C9339" s="2" t="s">
        <v>0</v>
      </c>
      <c r="F9339" s="2" t="s">
        <v>0</v>
      </c>
      <c r="L9339" s="2" t="s">
        <v>0</v>
      </c>
    </row>
    <row r="9340" spans="1:12" x14ac:dyDescent="0.4">
      <c r="A9340" s="1"/>
      <c r="B9340" s="5"/>
      <c r="C9340" s="2" t="s">
        <v>0</v>
      </c>
      <c r="F9340" s="2" t="s">
        <v>0</v>
      </c>
      <c r="L9340" s="2" t="s">
        <v>0</v>
      </c>
    </row>
    <row r="9341" spans="1:12" x14ac:dyDescent="0.4">
      <c r="A9341" s="1"/>
      <c r="B9341" s="5"/>
      <c r="C9341" s="2" t="s">
        <v>0</v>
      </c>
      <c r="F9341" s="2" t="s">
        <v>0</v>
      </c>
      <c r="L9341" s="2" t="s">
        <v>0</v>
      </c>
    </row>
    <row r="9342" spans="1:12" x14ac:dyDescent="0.4">
      <c r="A9342" s="1"/>
      <c r="B9342" s="5"/>
      <c r="C9342" s="2" t="s">
        <v>0</v>
      </c>
      <c r="F9342" s="2" t="s">
        <v>0</v>
      </c>
      <c r="L9342" s="2" t="s">
        <v>0</v>
      </c>
    </row>
    <row r="9343" spans="1:12" x14ac:dyDescent="0.4">
      <c r="A9343" s="1"/>
      <c r="B9343" s="5"/>
      <c r="C9343" s="2" t="s">
        <v>0</v>
      </c>
      <c r="F9343" s="2" t="s">
        <v>0</v>
      </c>
      <c r="L9343" s="2" t="s">
        <v>0</v>
      </c>
    </row>
    <row r="9344" spans="1:12" x14ac:dyDescent="0.4">
      <c r="A9344" s="1"/>
      <c r="B9344" s="5"/>
      <c r="C9344" s="2" t="s">
        <v>0</v>
      </c>
      <c r="F9344" s="2" t="s">
        <v>0</v>
      </c>
      <c r="L9344" s="2" t="s">
        <v>0</v>
      </c>
    </row>
    <row r="9345" spans="1:12" x14ac:dyDescent="0.4">
      <c r="A9345" s="1"/>
      <c r="B9345" s="5"/>
      <c r="C9345" s="2" t="s">
        <v>0</v>
      </c>
      <c r="F9345" s="2" t="s">
        <v>0</v>
      </c>
      <c r="L9345" s="2" t="s">
        <v>0</v>
      </c>
    </row>
    <row r="9346" spans="1:12" x14ac:dyDescent="0.4">
      <c r="A9346" s="1"/>
      <c r="B9346" s="5"/>
      <c r="C9346" s="2" t="s">
        <v>0</v>
      </c>
      <c r="F9346" s="2" t="s">
        <v>0</v>
      </c>
      <c r="L9346" s="2" t="s">
        <v>0</v>
      </c>
    </row>
    <row r="9347" spans="1:12" x14ac:dyDescent="0.4">
      <c r="A9347" s="1"/>
      <c r="B9347" s="5"/>
      <c r="C9347" s="2" t="s">
        <v>0</v>
      </c>
      <c r="F9347" s="2" t="s">
        <v>0</v>
      </c>
      <c r="L9347" s="2" t="s">
        <v>0</v>
      </c>
    </row>
    <row r="9348" spans="1:12" x14ac:dyDescent="0.4">
      <c r="A9348" s="1"/>
      <c r="B9348" s="5"/>
      <c r="C9348" s="2" t="s">
        <v>0</v>
      </c>
      <c r="F9348" s="2" t="s">
        <v>0</v>
      </c>
      <c r="L9348" s="2" t="s">
        <v>0</v>
      </c>
    </row>
    <row r="9349" spans="1:12" x14ac:dyDescent="0.4">
      <c r="A9349" s="1"/>
      <c r="B9349" s="5"/>
      <c r="C9349" s="2" t="s">
        <v>0</v>
      </c>
      <c r="F9349" s="2" t="s">
        <v>0</v>
      </c>
      <c r="L9349" s="2" t="s">
        <v>0</v>
      </c>
    </row>
    <row r="9350" spans="1:12" x14ac:dyDescent="0.4">
      <c r="A9350" s="1"/>
      <c r="B9350" s="5"/>
      <c r="C9350" s="2" t="s">
        <v>0</v>
      </c>
      <c r="F9350" s="2" t="s">
        <v>0</v>
      </c>
      <c r="L9350" s="2" t="s">
        <v>0</v>
      </c>
    </row>
    <row r="9351" spans="1:12" x14ac:dyDescent="0.4">
      <c r="A9351" s="1"/>
      <c r="B9351" s="5"/>
      <c r="C9351" s="2" t="s">
        <v>0</v>
      </c>
      <c r="F9351" s="2" t="s">
        <v>0</v>
      </c>
      <c r="L9351" s="2" t="s">
        <v>0</v>
      </c>
    </row>
    <row r="9352" spans="1:12" x14ac:dyDescent="0.4">
      <c r="A9352" s="1"/>
      <c r="B9352" s="5"/>
      <c r="C9352" s="2" t="s">
        <v>0</v>
      </c>
      <c r="F9352" s="2" t="s">
        <v>0</v>
      </c>
      <c r="L9352" s="2" t="s">
        <v>0</v>
      </c>
    </row>
    <row r="9353" spans="1:12" x14ac:dyDescent="0.4">
      <c r="A9353" s="1"/>
      <c r="B9353" s="5"/>
      <c r="C9353" s="2" t="s">
        <v>0</v>
      </c>
      <c r="F9353" s="2" t="s">
        <v>0</v>
      </c>
      <c r="L9353" s="2" t="s">
        <v>0</v>
      </c>
    </row>
    <row r="9354" spans="1:12" x14ac:dyDescent="0.4">
      <c r="A9354" s="1"/>
      <c r="B9354" s="5"/>
      <c r="C9354" s="2" t="s">
        <v>0</v>
      </c>
      <c r="F9354" s="2" t="s">
        <v>0</v>
      </c>
      <c r="L9354" s="2" t="s">
        <v>0</v>
      </c>
    </row>
    <row r="9355" spans="1:12" x14ac:dyDescent="0.4">
      <c r="A9355" s="1"/>
      <c r="B9355" s="5"/>
      <c r="C9355" s="2" t="s">
        <v>0</v>
      </c>
      <c r="F9355" s="2" t="s">
        <v>0</v>
      </c>
      <c r="L9355" s="2" t="s">
        <v>0</v>
      </c>
    </row>
    <row r="9356" spans="1:12" x14ac:dyDescent="0.4">
      <c r="A9356" s="1"/>
      <c r="B9356" s="5"/>
      <c r="C9356" s="2" t="s">
        <v>0</v>
      </c>
      <c r="F9356" s="2" t="s">
        <v>0</v>
      </c>
      <c r="L9356" s="2" t="s">
        <v>0</v>
      </c>
    </row>
    <row r="9357" spans="1:12" x14ac:dyDescent="0.4">
      <c r="A9357" s="1"/>
      <c r="B9357" s="5"/>
      <c r="C9357" s="2" t="s">
        <v>0</v>
      </c>
      <c r="F9357" s="2" t="s">
        <v>0</v>
      </c>
      <c r="L9357" s="2" t="s">
        <v>0</v>
      </c>
    </row>
    <row r="9358" spans="1:12" x14ac:dyDescent="0.4">
      <c r="A9358" s="1"/>
      <c r="B9358" s="5"/>
      <c r="C9358" s="2" t="s">
        <v>0</v>
      </c>
      <c r="F9358" s="2" t="s">
        <v>0</v>
      </c>
      <c r="L9358" s="2" t="s">
        <v>0</v>
      </c>
    </row>
    <row r="9359" spans="1:12" x14ac:dyDescent="0.4">
      <c r="A9359" s="1"/>
      <c r="B9359" s="5"/>
      <c r="C9359" s="2" t="s">
        <v>0</v>
      </c>
      <c r="F9359" s="2" t="s">
        <v>0</v>
      </c>
      <c r="L9359" s="2" t="s">
        <v>0</v>
      </c>
    </row>
    <row r="9360" spans="1:12" x14ac:dyDescent="0.4">
      <c r="A9360" s="1"/>
      <c r="B9360" s="5"/>
      <c r="C9360" s="2" t="s">
        <v>0</v>
      </c>
      <c r="F9360" s="2" t="s">
        <v>0</v>
      </c>
      <c r="L9360" s="2" t="s">
        <v>0</v>
      </c>
    </row>
    <row r="9361" spans="1:12" x14ac:dyDescent="0.4">
      <c r="A9361" s="1"/>
      <c r="B9361" s="5"/>
      <c r="C9361" s="2" t="s">
        <v>0</v>
      </c>
      <c r="F9361" s="2" t="s">
        <v>0</v>
      </c>
      <c r="L9361" s="2" t="s">
        <v>0</v>
      </c>
    </row>
    <row r="9362" spans="1:12" x14ac:dyDescent="0.4">
      <c r="A9362" s="1"/>
      <c r="B9362" s="5"/>
      <c r="C9362" s="2" t="s">
        <v>0</v>
      </c>
      <c r="F9362" s="2" t="s">
        <v>0</v>
      </c>
      <c r="L9362" s="2" t="s">
        <v>0</v>
      </c>
    </row>
    <row r="9363" spans="1:12" x14ac:dyDescent="0.4">
      <c r="A9363" s="1"/>
      <c r="B9363" s="5"/>
      <c r="C9363" s="2" t="s">
        <v>0</v>
      </c>
      <c r="F9363" s="2" t="s">
        <v>0</v>
      </c>
      <c r="L9363" s="2" t="s">
        <v>0</v>
      </c>
    </row>
    <row r="9364" spans="1:12" x14ac:dyDescent="0.4">
      <c r="A9364" s="1"/>
      <c r="B9364" s="5"/>
      <c r="C9364" s="2" t="s">
        <v>0</v>
      </c>
      <c r="F9364" s="2" t="s">
        <v>0</v>
      </c>
      <c r="L9364" s="2" t="s">
        <v>0</v>
      </c>
    </row>
    <row r="9365" spans="1:12" x14ac:dyDescent="0.4">
      <c r="A9365" s="1"/>
      <c r="B9365" s="5"/>
      <c r="C9365" s="2" t="s">
        <v>0</v>
      </c>
      <c r="F9365" s="2" t="s">
        <v>0</v>
      </c>
      <c r="L9365" s="2" t="s">
        <v>0</v>
      </c>
    </row>
    <row r="9366" spans="1:12" x14ac:dyDescent="0.4">
      <c r="A9366" s="1"/>
      <c r="B9366" s="5"/>
      <c r="C9366" s="2" t="s">
        <v>0</v>
      </c>
      <c r="F9366" s="2" t="s">
        <v>0</v>
      </c>
      <c r="L9366" s="2" t="s">
        <v>0</v>
      </c>
    </row>
    <row r="9367" spans="1:12" x14ac:dyDescent="0.4">
      <c r="A9367" s="1"/>
      <c r="B9367" s="5"/>
      <c r="C9367" s="2" t="s">
        <v>0</v>
      </c>
      <c r="F9367" s="2" t="s">
        <v>0</v>
      </c>
      <c r="L9367" s="2" t="s">
        <v>0</v>
      </c>
    </row>
    <row r="9368" spans="1:12" x14ac:dyDescent="0.4">
      <c r="A9368" s="1"/>
      <c r="B9368" s="5"/>
      <c r="C9368" s="2" t="s">
        <v>0</v>
      </c>
      <c r="F9368" s="2" t="s">
        <v>0</v>
      </c>
      <c r="L9368" s="2" t="s">
        <v>0</v>
      </c>
    </row>
    <row r="9369" spans="1:12" x14ac:dyDescent="0.4">
      <c r="A9369" s="1"/>
      <c r="B9369" s="5"/>
      <c r="C9369" s="2" t="s">
        <v>0</v>
      </c>
      <c r="F9369" s="2" t="s">
        <v>0</v>
      </c>
      <c r="L9369" s="2" t="s">
        <v>0</v>
      </c>
    </row>
    <row r="9370" spans="1:12" x14ac:dyDescent="0.4">
      <c r="A9370" s="1"/>
      <c r="B9370" s="5"/>
      <c r="C9370" s="2" t="s">
        <v>0</v>
      </c>
      <c r="F9370" s="2" t="s">
        <v>0</v>
      </c>
      <c r="L9370" s="2" t="s">
        <v>0</v>
      </c>
    </row>
    <row r="9371" spans="1:12" x14ac:dyDescent="0.4">
      <c r="A9371" s="1"/>
      <c r="B9371" s="5"/>
      <c r="C9371" s="2" t="s">
        <v>0</v>
      </c>
      <c r="F9371" s="2" t="s">
        <v>0</v>
      </c>
      <c r="L9371" s="2" t="s">
        <v>0</v>
      </c>
    </row>
    <row r="9372" spans="1:12" x14ac:dyDescent="0.4">
      <c r="A9372" s="1"/>
      <c r="B9372" s="5"/>
      <c r="C9372" s="2" t="s">
        <v>0</v>
      </c>
      <c r="F9372" s="2" t="s">
        <v>0</v>
      </c>
      <c r="L9372" s="2" t="s">
        <v>0</v>
      </c>
    </row>
    <row r="9373" spans="1:12" x14ac:dyDescent="0.4">
      <c r="A9373" s="1"/>
      <c r="B9373" s="5"/>
      <c r="C9373" s="2" t="s">
        <v>0</v>
      </c>
      <c r="F9373" s="2" t="s">
        <v>0</v>
      </c>
      <c r="L9373" s="2" t="s">
        <v>0</v>
      </c>
    </row>
    <row r="9374" spans="1:12" x14ac:dyDescent="0.4">
      <c r="A9374" s="1"/>
      <c r="B9374" s="5"/>
      <c r="C9374" s="2" t="s">
        <v>0</v>
      </c>
      <c r="F9374" s="2" t="s">
        <v>0</v>
      </c>
      <c r="L9374" s="2" t="s">
        <v>0</v>
      </c>
    </row>
    <row r="9375" spans="1:12" x14ac:dyDescent="0.4">
      <c r="A9375" s="1"/>
      <c r="B9375" s="5"/>
      <c r="C9375" s="2" t="s">
        <v>0</v>
      </c>
      <c r="F9375" s="2" t="s">
        <v>0</v>
      </c>
      <c r="L9375" s="2" t="s">
        <v>0</v>
      </c>
    </row>
    <row r="9376" spans="1:12" x14ac:dyDescent="0.4">
      <c r="A9376" s="1"/>
      <c r="B9376" s="5"/>
      <c r="C9376" s="2" t="s">
        <v>0</v>
      </c>
      <c r="F9376" s="2" t="s">
        <v>0</v>
      </c>
      <c r="L9376" s="2" t="s">
        <v>0</v>
      </c>
    </row>
    <row r="9377" spans="1:12" x14ac:dyDescent="0.4">
      <c r="A9377" s="1"/>
      <c r="B9377" s="5"/>
      <c r="C9377" s="2" t="s">
        <v>0</v>
      </c>
      <c r="F9377" s="2" t="s">
        <v>0</v>
      </c>
      <c r="L9377" s="2" t="s">
        <v>0</v>
      </c>
    </row>
    <row r="9378" spans="1:12" x14ac:dyDescent="0.4">
      <c r="A9378" s="1"/>
      <c r="B9378" s="5"/>
      <c r="C9378" s="2" t="s">
        <v>0</v>
      </c>
      <c r="F9378" s="2" t="s">
        <v>0</v>
      </c>
      <c r="L9378" s="2" t="s">
        <v>0</v>
      </c>
    </row>
    <row r="9379" spans="1:12" x14ac:dyDescent="0.4">
      <c r="A9379" s="1"/>
      <c r="B9379" s="5"/>
      <c r="C9379" s="2" t="s">
        <v>0</v>
      </c>
      <c r="F9379" s="2" t="s">
        <v>0</v>
      </c>
      <c r="L9379" s="2" t="s">
        <v>0</v>
      </c>
    </row>
    <row r="9380" spans="1:12" x14ac:dyDescent="0.4">
      <c r="A9380" s="1"/>
      <c r="B9380" s="5"/>
      <c r="C9380" s="2" t="s">
        <v>0</v>
      </c>
      <c r="F9380" s="2" t="s">
        <v>0</v>
      </c>
      <c r="L9380" s="2" t="s">
        <v>0</v>
      </c>
    </row>
    <row r="9381" spans="1:12" x14ac:dyDescent="0.4">
      <c r="A9381" s="1"/>
      <c r="B9381" s="5"/>
      <c r="C9381" s="2" t="s">
        <v>0</v>
      </c>
      <c r="F9381" s="2" t="s">
        <v>0</v>
      </c>
      <c r="L9381" s="2" t="s">
        <v>0</v>
      </c>
    </row>
    <row r="9382" spans="1:12" x14ac:dyDescent="0.4">
      <c r="A9382" s="1"/>
      <c r="B9382" s="5"/>
      <c r="C9382" s="2" t="s">
        <v>0</v>
      </c>
      <c r="F9382" s="2" t="s">
        <v>0</v>
      </c>
      <c r="L9382" s="2" t="s">
        <v>0</v>
      </c>
    </row>
    <row r="9383" spans="1:12" x14ac:dyDescent="0.4">
      <c r="A9383" s="1"/>
      <c r="B9383" s="5"/>
      <c r="C9383" s="2" t="s">
        <v>0</v>
      </c>
      <c r="F9383" s="2" t="s">
        <v>0</v>
      </c>
      <c r="L9383" s="2" t="s">
        <v>0</v>
      </c>
    </row>
    <row r="9384" spans="1:12" x14ac:dyDescent="0.4">
      <c r="A9384" s="1"/>
      <c r="B9384" s="5"/>
      <c r="C9384" s="2" t="s">
        <v>0</v>
      </c>
      <c r="F9384" s="2" t="s">
        <v>0</v>
      </c>
      <c r="L9384" s="2" t="s">
        <v>0</v>
      </c>
    </row>
    <row r="9385" spans="1:12" x14ac:dyDescent="0.4">
      <c r="A9385" s="1"/>
      <c r="B9385" s="5"/>
      <c r="C9385" s="2" t="s">
        <v>0</v>
      </c>
      <c r="F9385" s="2" t="s">
        <v>0</v>
      </c>
      <c r="L9385" s="2" t="s">
        <v>0</v>
      </c>
    </row>
    <row r="9386" spans="1:12" x14ac:dyDescent="0.4">
      <c r="A9386" s="1"/>
      <c r="B9386" s="5"/>
      <c r="C9386" s="2" t="s">
        <v>0</v>
      </c>
      <c r="F9386" s="2" t="s">
        <v>0</v>
      </c>
      <c r="L9386" s="2" t="s">
        <v>0</v>
      </c>
    </row>
    <row r="9387" spans="1:12" x14ac:dyDescent="0.4">
      <c r="A9387" s="1"/>
      <c r="B9387" s="5"/>
      <c r="C9387" s="2" t="s">
        <v>0</v>
      </c>
      <c r="F9387" s="2" t="s">
        <v>0</v>
      </c>
      <c r="L9387" s="2" t="s">
        <v>0</v>
      </c>
    </row>
    <row r="9388" spans="1:12" x14ac:dyDescent="0.4">
      <c r="A9388" s="1"/>
      <c r="B9388" s="5"/>
      <c r="C9388" s="2" t="s">
        <v>0</v>
      </c>
      <c r="F9388" s="2" t="s">
        <v>0</v>
      </c>
      <c r="L9388" s="2" t="s">
        <v>0</v>
      </c>
    </row>
    <row r="9389" spans="1:12" x14ac:dyDescent="0.4">
      <c r="A9389" s="1"/>
      <c r="B9389" s="5"/>
      <c r="C9389" s="2" t="s">
        <v>0</v>
      </c>
      <c r="F9389" s="2" t="s">
        <v>0</v>
      </c>
      <c r="L9389" s="2" t="s">
        <v>0</v>
      </c>
    </row>
    <row r="9390" spans="1:12" x14ac:dyDescent="0.4">
      <c r="A9390" s="1"/>
      <c r="B9390" s="5"/>
      <c r="C9390" s="2" t="s">
        <v>0</v>
      </c>
      <c r="F9390" s="2" t="s">
        <v>0</v>
      </c>
      <c r="L9390" s="2" t="s">
        <v>0</v>
      </c>
    </row>
    <row r="9391" spans="1:12" x14ac:dyDescent="0.4">
      <c r="A9391" s="1"/>
      <c r="B9391" s="5"/>
      <c r="C9391" s="2" t="s">
        <v>0</v>
      </c>
      <c r="F9391" s="2" t="s">
        <v>0</v>
      </c>
      <c r="L9391" s="2" t="s">
        <v>0</v>
      </c>
    </row>
    <row r="9392" spans="1:12" x14ac:dyDescent="0.4">
      <c r="A9392" s="1"/>
      <c r="B9392" s="5"/>
      <c r="C9392" s="2" t="s">
        <v>0</v>
      </c>
      <c r="F9392" s="2" t="s">
        <v>0</v>
      </c>
      <c r="L9392" s="2" t="s">
        <v>0</v>
      </c>
    </row>
    <row r="9393" spans="1:12" x14ac:dyDescent="0.4">
      <c r="A9393" s="1"/>
      <c r="B9393" s="5"/>
      <c r="C9393" s="2" t="s">
        <v>0</v>
      </c>
      <c r="F9393" s="2" t="s">
        <v>0</v>
      </c>
      <c r="L9393" s="2" t="s">
        <v>0</v>
      </c>
    </row>
    <row r="9394" spans="1:12" x14ac:dyDescent="0.4">
      <c r="A9394" s="1"/>
      <c r="B9394" s="5"/>
      <c r="C9394" s="2" t="s">
        <v>0</v>
      </c>
      <c r="F9394" s="2" t="s">
        <v>0</v>
      </c>
      <c r="L9394" s="2" t="s">
        <v>0</v>
      </c>
    </row>
    <row r="9395" spans="1:12" x14ac:dyDescent="0.4">
      <c r="A9395" s="1"/>
      <c r="B9395" s="5"/>
      <c r="C9395" s="2" t="s">
        <v>0</v>
      </c>
      <c r="F9395" s="2" t="s">
        <v>0</v>
      </c>
      <c r="L9395" s="2" t="s">
        <v>0</v>
      </c>
    </row>
    <row r="9396" spans="1:12" x14ac:dyDescent="0.4">
      <c r="A9396" s="1"/>
      <c r="B9396" s="5"/>
      <c r="C9396" s="2" t="s">
        <v>0</v>
      </c>
      <c r="F9396" s="2" t="s">
        <v>0</v>
      </c>
      <c r="L9396" s="2" t="s">
        <v>0</v>
      </c>
    </row>
    <row r="9397" spans="1:12" x14ac:dyDescent="0.4">
      <c r="A9397" s="1"/>
      <c r="B9397" s="5"/>
      <c r="C9397" s="2" t="s">
        <v>0</v>
      </c>
      <c r="F9397" s="2" t="s">
        <v>0</v>
      </c>
      <c r="L9397" s="2" t="s">
        <v>0</v>
      </c>
    </row>
    <row r="9398" spans="1:12" x14ac:dyDescent="0.4">
      <c r="A9398" s="1"/>
      <c r="B9398" s="5"/>
      <c r="C9398" s="2" t="s">
        <v>0</v>
      </c>
      <c r="F9398" s="2" t="s">
        <v>0</v>
      </c>
      <c r="L9398" s="2" t="s">
        <v>0</v>
      </c>
    </row>
    <row r="9399" spans="1:12" x14ac:dyDescent="0.4">
      <c r="A9399" s="1"/>
      <c r="B9399" s="5"/>
      <c r="C9399" s="2" t="s">
        <v>0</v>
      </c>
      <c r="F9399" s="2" t="s">
        <v>0</v>
      </c>
      <c r="L9399" s="2" t="s">
        <v>0</v>
      </c>
    </row>
    <row r="9400" spans="1:12" x14ac:dyDescent="0.4">
      <c r="A9400" s="1"/>
      <c r="B9400" s="5"/>
      <c r="C9400" s="2" t="s">
        <v>0</v>
      </c>
      <c r="F9400" s="2" t="s">
        <v>0</v>
      </c>
      <c r="L9400" s="2" t="s">
        <v>0</v>
      </c>
    </row>
    <row r="9401" spans="1:12" x14ac:dyDescent="0.4">
      <c r="A9401" s="1"/>
      <c r="B9401" s="5"/>
      <c r="C9401" s="2" t="s">
        <v>0</v>
      </c>
      <c r="F9401" s="2" t="s">
        <v>0</v>
      </c>
      <c r="L9401" s="2" t="s">
        <v>0</v>
      </c>
    </row>
    <row r="9402" spans="1:12" x14ac:dyDescent="0.4">
      <c r="A9402" s="1"/>
      <c r="B9402" s="5"/>
      <c r="C9402" s="2" t="s">
        <v>0</v>
      </c>
      <c r="F9402" s="2" t="s">
        <v>0</v>
      </c>
      <c r="L9402" s="2" t="s">
        <v>0</v>
      </c>
    </row>
    <row r="9403" spans="1:12" x14ac:dyDescent="0.4">
      <c r="A9403" s="1"/>
      <c r="B9403" s="5"/>
      <c r="C9403" s="2" t="s">
        <v>0</v>
      </c>
      <c r="F9403" s="2" t="s">
        <v>0</v>
      </c>
      <c r="L9403" s="2" t="s">
        <v>0</v>
      </c>
    </row>
    <row r="9404" spans="1:12" x14ac:dyDescent="0.4">
      <c r="A9404" s="1"/>
      <c r="B9404" s="5"/>
      <c r="C9404" s="2" t="s">
        <v>0</v>
      </c>
      <c r="F9404" s="2" t="s">
        <v>0</v>
      </c>
      <c r="L9404" s="2" t="s">
        <v>0</v>
      </c>
    </row>
    <row r="9405" spans="1:12" x14ac:dyDescent="0.4">
      <c r="A9405" s="1"/>
      <c r="B9405" s="5"/>
      <c r="C9405" s="2" t="s">
        <v>0</v>
      </c>
      <c r="F9405" s="2" t="s">
        <v>0</v>
      </c>
      <c r="L9405" s="2" t="s">
        <v>0</v>
      </c>
    </row>
    <row r="9406" spans="1:12" x14ac:dyDescent="0.4">
      <c r="A9406" s="1"/>
      <c r="B9406" s="5"/>
      <c r="C9406" s="2" t="s">
        <v>0</v>
      </c>
      <c r="F9406" s="2" t="s">
        <v>0</v>
      </c>
      <c r="L9406" s="2" t="s">
        <v>0</v>
      </c>
    </row>
    <row r="9407" spans="1:12" x14ac:dyDescent="0.4">
      <c r="A9407" s="1"/>
      <c r="B9407" s="5"/>
      <c r="C9407" s="2" t="s">
        <v>0</v>
      </c>
      <c r="F9407" s="2" t="s">
        <v>0</v>
      </c>
      <c r="L9407" s="2" t="s">
        <v>0</v>
      </c>
    </row>
    <row r="9408" spans="1:12" x14ac:dyDescent="0.4">
      <c r="A9408" s="1"/>
      <c r="B9408" s="5"/>
      <c r="C9408" s="2" t="s">
        <v>0</v>
      </c>
      <c r="F9408" s="2" t="s">
        <v>0</v>
      </c>
      <c r="L9408" s="2" t="s">
        <v>0</v>
      </c>
    </row>
    <row r="9409" spans="1:12" x14ac:dyDescent="0.4">
      <c r="A9409" s="1"/>
      <c r="B9409" s="5"/>
      <c r="C9409" s="2" t="s">
        <v>0</v>
      </c>
      <c r="F9409" s="2" t="s">
        <v>0</v>
      </c>
      <c r="L9409" s="2" t="s">
        <v>0</v>
      </c>
    </row>
    <row r="9410" spans="1:12" x14ac:dyDescent="0.4">
      <c r="A9410" s="1"/>
      <c r="B9410" s="5"/>
      <c r="C9410" s="2" t="s">
        <v>0</v>
      </c>
      <c r="F9410" s="2" t="s">
        <v>0</v>
      </c>
      <c r="L9410" s="2" t="s">
        <v>0</v>
      </c>
    </row>
    <row r="9411" spans="1:12" x14ac:dyDescent="0.4">
      <c r="A9411" s="1"/>
      <c r="B9411" s="5"/>
      <c r="C9411" s="2" t="s">
        <v>0</v>
      </c>
      <c r="F9411" s="2" t="s">
        <v>0</v>
      </c>
      <c r="L9411" s="2" t="s">
        <v>0</v>
      </c>
    </row>
    <row r="9412" spans="1:12" x14ac:dyDescent="0.4">
      <c r="A9412" s="1"/>
      <c r="B9412" s="5"/>
      <c r="C9412" s="2" t="s">
        <v>0</v>
      </c>
      <c r="F9412" s="2" t="s">
        <v>0</v>
      </c>
      <c r="L9412" s="2" t="s">
        <v>0</v>
      </c>
    </row>
    <row r="9413" spans="1:12" x14ac:dyDescent="0.4">
      <c r="A9413" s="1"/>
      <c r="B9413" s="5"/>
      <c r="C9413" s="2" t="s">
        <v>0</v>
      </c>
      <c r="F9413" s="2" t="s">
        <v>0</v>
      </c>
      <c r="L9413" s="2" t="s">
        <v>0</v>
      </c>
    </row>
    <row r="9414" spans="1:12" x14ac:dyDescent="0.4">
      <c r="A9414" s="1"/>
      <c r="B9414" s="5"/>
      <c r="C9414" s="2" t="s">
        <v>0</v>
      </c>
      <c r="F9414" s="2" t="s">
        <v>0</v>
      </c>
      <c r="L9414" s="2" t="s">
        <v>0</v>
      </c>
    </row>
    <row r="9415" spans="1:12" x14ac:dyDescent="0.4">
      <c r="A9415" s="1"/>
      <c r="B9415" s="5"/>
      <c r="C9415" s="2" t="s">
        <v>0</v>
      </c>
      <c r="F9415" s="2" t="s">
        <v>0</v>
      </c>
      <c r="L9415" s="2" t="s">
        <v>0</v>
      </c>
    </row>
    <row r="9416" spans="1:12" x14ac:dyDescent="0.4">
      <c r="A9416" s="1"/>
      <c r="B9416" s="5"/>
      <c r="C9416" s="2" t="s">
        <v>0</v>
      </c>
      <c r="F9416" s="2" t="s">
        <v>0</v>
      </c>
      <c r="L9416" s="2" t="s">
        <v>0</v>
      </c>
    </row>
    <row r="9417" spans="1:12" x14ac:dyDescent="0.4">
      <c r="A9417" s="1"/>
      <c r="B9417" s="5"/>
      <c r="C9417" s="2" t="s">
        <v>0</v>
      </c>
      <c r="F9417" s="2" t="s">
        <v>0</v>
      </c>
      <c r="L9417" s="2" t="s">
        <v>0</v>
      </c>
    </row>
    <row r="9418" spans="1:12" x14ac:dyDescent="0.4">
      <c r="A9418" s="1"/>
      <c r="B9418" s="5"/>
      <c r="C9418" s="2" t="s">
        <v>0</v>
      </c>
      <c r="F9418" s="2" t="s">
        <v>0</v>
      </c>
      <c r="L9418" s="2" t="s">
        <v>0</v>
      </c>
    </row>
    <row r="9419" spans="1:12" x14ac:dyDescent="0.4">
      <c r="A9419" s="1"/>
      <c r="B9419" s="5"/>
      <c r="C9419" s="2" t="s">
        <v>0</v>
      </c>
      <c r="F9419" s="2" t="s">
        <v>0</v>
      </c>
      <c r="L9419" s="2" t="s">
        <v>0</v>
      </c>
    </row>
    <row r="9420" spans="1:12" x14ac:dyDescent="0.4">
      <c r="A9420" s="1"/>
      <c r="B9420" s="5"/>
      <c r="C9420" s="2" t="s">
        <v>0</v>
      </c>
      <c r="F9420" s="2" t="s">
        <v>0</v>
      </c>
      <c r="L9420" s="2" t="s">
        <v>0</v>
      </c>
    </row>
    <row r="9421" spans="1:12" x14ac:dyDescent="0.4">
      <c r="A9421" s="1"/>
      <c r="B9421" s="5"/>
      <c r="C9421" s="2" t="s">
        <v>0</v>
      </c>
      <c r="F9421" s="2" t="s">
        <v>0</v>
      </c>
      <c r="L9421" s="2" t="s">
        <v>0</v>
      </c>
    </row>
    <row r="9422" spans="1:12" x14ac:dyDescent="0.4">
      <c r="A9422" s="1"/>
      <c r="B9422" s="5"/>
      <c r="C9422" s="2" t="s">
        <v>0</v>
      </c>
      <c r="F9422" s="2" t="s">
        <v>0</v>
      </c>
      <c r="L9422" s="2" t="s">
        <v>0</v>
      </c>
    </row>
    <row r="9423" spans="1:12" x14ac:dyDescent="0.4">
      <c r="A9423" s="1"/>
      <c r="B9423" s="5"/>
      <c r="C9423" s="2" t="s">
        <v>0</v>
      </c>
      <c r="F9423" s="2" t="s">
        <v>0</v>
      </c>
      <c r="L9423" s="2" t="s">
        <v>0</v>
      </c>
    </row>
    <row r="9424" spans="1:12" x14ac:dyDescent="0.4">
      <c r="A9424" s="1"/>
      <c r="B9424" s="5"/>
      <c r="C9424" s="2" t="s">
        <v>0</v>
      </c>
      <c r="F9424" s="2" t="s">
        <v>0</v>
      </c>
      <c r="L9424" s="2" t="s">
        <v>0</v>
      </c>
    </row>
    <row r="9425" spans="1:12" x14ac:dyDescent="0.4">
      <c r="A9425" s="1"/>
      <c r="B9425" s="5"/>
      <c r="C9425" s="2" t="s">
        <v>0</v>
      </c>
      <c r="F9425" s="2" t="s">
        <v>0</v>
      </c>
      <c r="L9425" s="2" t="s">
        <v>0</v>
      </c>
    </row>
    <row r="9426" spans="1:12" x14ac:dyDescent="0.4">
      <c r="A9426" s="1"/>
      <c r="B9426" s="5"/>
      <c r="C9426" s="2" t="s">
        <v>0</v>
      </c>
      <c r="F9426" s="2" t="s">
        <v>0</v>
      </c>
      <c r="L9426" s="2" t="s">
        <v>0</v>
      </c>
    </row>
    <row r="9427" spans="1:12" x14ac:dyDescent="0.4">
      <c r="A9427" s="1"/>
      <c r="B9427" s="5"/>
      <c r="C9427" s="2" t="s">
        <v>0</v>
      </c>
      <c r="F9427" s="2" t="s">
        <v>0</v>
      </c>
      <c r="L9427" s="2" t="s">
        <v>0</v>
      </c>
    </row>
    <row r="9428" spans="1:12" x14ac:dyDescent="0.4">
      <c r="A9428" s="1"/>
      <c r="B9428" s="5"/>
      <c r="C9428" s="2" t="s">
        <v>0</v>
      </c>
      <c r="F9428" s="2" t="s">
        <v>0</v>
      </c>
      <c r="L9428" s="2" t="s">
        <v>0</v>
      </c>
    </row>
    <row r="9429" spans="1:12" x14ac:dyDescent="0.4">
      <c r="A9429" s="1"/>
      <c r="B9429" s="5"/>
      <c r="C9429" s="2" t="s">
        <v>0</v>
      </c>
      <c r="F9429" s="2" t="s">
        <v>0</v>
      </c>
      <c r="L9429" s="2" t="s">
        <v>0</v>
      </c>
    </row>
    <row r="9430" spans="1:12" x14ac:dyDescent="0.4">
      <c r="A9430" s="1"/>
      <c r="B9430" s="5"/>
      <c r="C9430" s="2" t="s">
        <v>0</v>
      </c>
      <c r="F9430" s="2" t="s">
        <v>0</v>
      </c>
      <c r="L9430" s="2" t="s">
        <v>0</v>
      </c>
    </row>
    <row r="9431" spans="1:12" x14ac:dyDescent="0.4">
      <c r="A9431" s="1"/>
      <c r="B9431" s="5"/>
      <c r="C9431" s="2" t="s">
        <v>0</v>
      </c>
      <c r="F9431" s="2" t="s">
        <v>0</v>
      </c>
      <c r="L9431" s="2" t="s">
        <v>0</v>
      </c>
    </row>
    <row r="9432" spans="1:12" x14ac:dyDescent="0.4">
      <c r="A9432" s="1"/>
      <c r="B9432" s="5"/>
      <c r="C9432" s="2" t="s">
        <v>0</v>
      </c>
      <c r="F9432" s="2" t="s">
        <v>0</v>
      </c>
      <c r="L9432" s="2" t="s">
        <v>0</v>
      </c>
    </row>
    <row r="9433" spans="1:12" x14ac:dyDescent="0.4">
      <c r="A9433" s="1"/>
      <c r="B9433" s="5"/>
      <c r="C9433" s="2" t="s">
        <v>0</v>
      </c>
      <c r="F9433" s="2" t="s">
        <v>0</v>
      </c>
      <c r="L9433" s="2" t="s">
        <v>0</v>
      </c>
    </row>
    <row r="9434" spans="1:12" x14ac:dyDescent="0.4">
      <c r="A9434" s="1"/>
      <c r="B9434" s="5"/>
      <c r="C9434" s="2" t="s">
        <v>0</v>
      </c>
      <c r="F9434" s="2" t="s">
        <v>0</v>
      </c>
      <c r="L9434" s="2" t="s">
        <v>0</v>
      </c>
    </row>
    <row r="9435" spans="1:12" x14ac:dyDescent="0.4">
      <c r="A9435" s="1"/>
      <c r="B9435" s="5"/>
      <c r="C9435" s="2" t="s">
        <v>0</v>
      </c>
      <c r="F9435" s="2" t="s">
        <v>0</v>
      </c>
      <c r="L9435" s="2" t="s">
        <v>0</v>
      </c>
    </row>
    <row r="9436" spans="1:12" x14ac:dyDescent="0.4">
      <c r="A9436" s="1"/>
      <c r="B9436" s="5"/>
      <c r="C9436" s="2" t="s">
        <v>0</v>
      </c>
      <c r="F9436" s="2" t="s">
        <v>0</v>
      </c>
      <c r="L9436" s="2" t="s">
        <v>0</v>
      </c>
    </row>
    <row r="9437" spans="1:12" x14ac:dyDescent="0.4">
      <c r="A9437" s="1"/>
      <c r="B9437" s="5"/>
      <c r="C9437" s="2" t="s">
        <v>0</v>
      </c>
      <c r="F9437" s="2" t="s">
        <v>0</v>
      </c>
      <c r="L9437" s="2" t="s">
        <v>0</v>
      </c>
    </row>
    <row r="9438" spans="1:12" x14ac:dyDescent="0.4">
      <c r="A9438" s="1"/>
      <c r="B9438" s="5"/>
      <c r="C9438" s="2" t="s">
        <v>0</v>
      </c>
      <c r="F9438" s="2" t="s">
        <v>0</v>
      </c>
      <c r="L9438" s="2" t="s">
        <v>0</v>
      </c>
    </row>
    <row r="9439" spans="1:12" x14ac:dyDescent="0.4">
      <c r="A9439" s="1"/>
      <c r="B9439" s="5"/>
      <c r="C9439" s="2" t="s">
        <v>0</v>
      </c>
      <c r="F9439" s="2" t="s">
        <v>0</v>
      </c>
      <c r="L9439" s="2" t="s">
        <v>0</v>
      </c>
    </row>
    <row r="9440" spans="1:12" x14ac:dyDescent="0.4">
      <c r="A9440" s="1"/>
      <c r="B9440" s="5"/>
      <c r="C9440" s="2" t="s">
        <v>0</v>
      </c>
      <c r="F9440" s="2" t="s">
        <v>0</v>
      </c>
      <c r="L9440" s="2" t="s">
        <v>0</v>
      </c>
    </row>
    <row r="9441" spans="1:12" x14ac:dyDescent="0.4">
      <c r="A9441" s="1"/>
      <c r="B9441" s="5"/>
      <c r="C9441" s="2" t="s">
        <v>0</v>
      </c>
      <c r="F9441" s="2" t="s">
        <v>0</v>
      </c>
      <c r="L9441" s="2" t="s">
        <v>0</v>
      </c>
    </row>
    <row r="9442" spans="1:12" x14ac:dyDescent="0.4">
      <c r="A9442" s="1"/>
      <c r="B9442" s="5"/>
      <c r="C9442" s="2" t="s">
        <v>0</v>
      </c>
      <c r="F9442" s="2" t="s">
        <v>0</v>
      </c>
      <c r="L9442" s="2" t="s">
        <v>0</v>
      </c>
    </row>
    <row r="9443" spans="1:12" x14ac:dyDescent="0.4">
      <c r="A9443" s="1"/>
      <c r="B9443" s="5"/>
      <c r="C9443" s="2" t="s">
        <v>0</v>
      </c>
      <c r="F9443" s="2" t="s">
        <v>0</v>
      </c>
      <c r="L9443" s="2" t="s">
        <v>0</v>
      </c>
    </row>
    <row r="9444" spans="1:12" x14ac:dyDescent="0.4">
      <c r="A9444" s="1"/>
      <c r="B9444" s="5"/>
      <c r="C9444" s="2" t="s">
        <v>0</v>
      </c>
      <c r="F9444" s="2" t="s">
        <v>0</v>
      </c>
      <c r="L9444" s="2" t="s">
        <v>0</v>
      </c>
    </row>
    <row r="9445" spans="1:12" x14ac:dyDescent="0.4">
      <c r="A9445" s="1"/>
      <c r="B9445" s="5"/>
      <c r="C9445" s="2" t="s">
        <v>0</v>
      </c>
      <c r="F9445" s="2" t="s">
        <v>0</v>
      </c>
      <c r="L9445" s="2" t="s">
        <v>0</v>
      </c>
    </row>
    <row r="9446" spans="1:12" x14ac:dyDescent="0.4">
      <c r="A9446" s="1"/>
      <c r="B9446" s="5"/>
      <c r="C9446" s="2" t="s">
        <v>0</v>
      </c>
      <c r="F9446" s="2" t="s">
        <v>0</v>
      </c>
      <c r="L9446" s="2" t="s">
        <v>0</v>
      </c>
    </row>
    <row r="9447" spans="1:12" x14ac:dyDescent="0.4">
      <c r="A9447" s="1"/>
      <c r="B9447" s="5"/>
      <c r="C9447" s="2" t="s">
        <v>0</v>
      </c>
      <c r="F9447" s="2" t="s">
        <v>0</v>
      </c>
      <c r="L9447" s="2" t="s">
        <v>0</v>
      </c>
    </row>
    <row r="9448" spans="1:12" x14ac:dyDescent="0.4">
      <c r="A9448" s="1"/>
      <c r="B9448" s="5"/>
      <c r="C9448" s="2" t="s">
        <v>0</v>
      </c>
      <c r="F9448" s="2" t="s">
        <v>0</v>
      </c>
      <c r="L9448" s="2" t="s">
        <v>0</v>
      </c>
    </row>
    <row r="9449" spans="1:12" x14ac:dyDescent="0.4">
      <c r="A9449" s="1"/>
      <c r="B9449" s="5"/>
      <c r="C9449" s="2" t="s">
        <v>0</v>
      </c>
      <c r="F9449" s="2" t="s">
        <v>0</v>
      </c>
      <c r="L9449" s="2" t="s">
        <v>0</v>
      </c>
    </row>
    <row r="9450" spans="1:12" x14ac:dyDescent="0.4">
      <c r="A9450" s="1"/>
      <c r="B9450" s="5"/>
      <c r="C9450" s="2" t="s">
        <v>0</v>
      </c>
      <c r="F9450" s="2" t="s">
        <v>0</v>
      </c>
      <c r="L9450" s="2" t="s">
        <v>0</v>
      </c>
    </row>
    <row r="9451" spans="1:12" x14ac:dyDescent="0.4">
      <c r="A9451" s="1"/>
      <c r="B9451" s="5"/>
      <c r="C9451" s="2" t="s">
        <v>0</v>
      </c>
      <c r="F9451" s="2" t="s">
        <v>0</v>
      </c>
      <c r="L9451" s="2" t="s">
        <v>0</v>
      </c>
    </row>
    <row r="9452" spans="1:12" x14ac:dyDescent="0.4">
      <c r="A9452" s="1"/>
      <c r="B9452" s="5"/>
      <c r="C9452" s="2" t="s">
        <v>0</v>
      </c>
      <c r="F9452" s="2" t="s">
        <v>0</v>
      </c>
      <c r="L9452" s="2" t="s">
        <v>0</v>
      </c>
    </row>
    <row r="9453" spans="1:12" x14ac:dyDescent="0.4">
      <c r="A9453" s="1"/>
      <c r="B9453" s="5"/>
      <c r="C9453" s="2" t="s">
        <v>0</v>
      </c>
      <c r="F9453" s="2" t="s">
        <v>0</v>
      </c>
      <c r="L9453" s="2" t="s">
        <v>0</v>
      </c>
    </row>
    <row r="9454" spans="1:12" x14ac:dyDescent="0.4">
      <c r="A9454" s="1"/>
      <c r="B9454" s="5"/>
      <c r="C9454" s="2" t="s">
        <v>0</v>
      </c>
      <c r="F9454" s="2" t="s">
        <v>0</v>
      </c>
      <c r="L9454" s="2" t="s">
        <v>0</v>
      </c>
    </row>
    <row r="9455" spans="1:12" x14ac:dyDescent="0.4">
      <c r="A9455" s="1"/>
      <c r="B9455" s="5"/>
      <c r="C9455" s="2" t="s">
        <v>0</v>
      </c>
      <c r="F9455" s="2" t="s">
        <v>0</v>
      </c>
      <c r="L9455" s="2" t="s">
        <v>0</v>
      </c>
    </row>
    <row r="9456" spans="1:12" x14ac:dyDescent="0.4">
      <c r="A9456" s="1"/>
      <c r="B9456" s="5"/>
      <c r="C9456" s="2" t="s">
        <v>0</v>
      </c>
      <c r="F9456" s="2" t="s">
        <v>0</v>
      </c>
      <c r="L9456" s="2" t="s">
        <v>0</v>
      </c>
    </row>
    <row r="9457" spans="1:12" x14ac:dyDescent="0.4">
      <c r="A9457" s="1"/>
      <c r="B9457" s="5"/>
      <c r="C9457" s="2" t="s">
        <v>0</v>
      </c>
      <c r="F9457" s="2" t="s">
        <v>0</v>
      </c>
      <c r="L9457" s="2" t="s">
        <v>0</v>
      </c>
    </row>
    <row r="9458" spans="1:12" x14ac:dyDescent="0.4">
      <c r="A9458" s="1"/>
      <c r="B9458" s="5"/>
      <c r="C9458" s="2" t="s">
        <v>0</v>
      </c>
      <c r="F9458" s="2" t="s">
        <v>0</v>
      </c>
      <c r="L9458" s="2" t="s">
        <v>0</v>
      </c>
    </row>
    <row r="9459" spans="1:12" x14ac:dyDescent="0.4">
      <c r="A9459" s="1"/>
      <c r="B9459" s="5"/>
      <c r="C9459" s="2" t="s">
        <v>0</v>
      </c>
      <c r="F9459" s="2" t="s">
        <v>0</v>
      </c>
      <c r="L9459" s="2" t="s">
        <v>0</v>
      </c>
    </row>
    <row r="9460" spans="1:12" x14ac:dyDescent="0.4">
      <c r="A9460" s="1"/>
      <c r="B9460" s="5"/>
      <c r="C9460" s="2" t="s">
        <v>0</v>
      </c>
      <c r="F9460" s="2" t="s">
        <v>0</v>
      </c>
      <c r="L9460" s="2" t="s">
        <v>0</v>
      </c>
    </row>
    <row r="9461" spans="1:12" x14ac:dyDescent="0.4">
      <c r="A9461" s="1"/>
      <c r="B9461" s="5"/>
      <c r="C9461" s="2" t="s">
        <v>0</v>
      </c>
      <c r="F9461" s="2" t="s">
        <v>0</v>
      </c>
      <c r="L9461" s="2" t="s">
        <v>0</v>
      </c>
    </row>
    <row r="9462" spans="1:12" x14ac:dyDescent="0.4">
      <c r="A9462" s="1"/>
      <c r="B9462" s="5"/>
      <c r="C9462" s="2" t="s">
        <v>0</v>
      </c>
      <c r="F9462" s="2" t="s">
        <v>0</v>
      </c>
      <c r="L9462" s="2" t="s">
        <v>0</v>
      </c>
    </row>
    <row r="9463" spans="1:12" x14ac:dyDescent="0.4">
      <c r="A9463" s="1"/>
      <c r="B9463" s="5"/>
      <c r="C9463" s="2" t="s">
        <v>0</v>
      </c>
      <c r="F9463" s="2" t="s">
        <v>0</v>
      </c>
      <c r="L9463" s="2" t="s">
        <v>0</v>
      </c>
    </row>
    <row r="9464" spans="1:12" x14ac:dyDescent="0.4">
      <c r="A9464" s="1"/>
      <c r="B9464" s="5"/>
      <c r="C9464" s="2" t="s">
        <v>0</v>
      </c>
      <c r="F9464" s="2" t="s">
        <v>0</v>
      </c>
      <c r="L9464" s="2" t="s">
        <v>0</v>
      </c>
    </row>
    <row r="9465" spans="1:12" x14ac:dyDescent="0.4">
      <c r="A9465" s="1"/>
      <c r="B9465" s="5"/>
      <c r="C9465" s="2" t="s">
        <v>0</v>
      </c>
      <c r="F9465" s="2" t="s">
        <v>0</v>
      </c>
      <c r="L9465" s="2" t="s">
        <v>0</v>
      </c>
    </row>
    <row r="9466" spans="1:12" x14ac:dyDescent="0.4">
      <c r="A9466" s="1"/>
      <c r="B9466" s="5"/>
      <c r="C9466" s="2" t="s">
        <v>0</v>
      </c>
      <c r="F9466" s="2" t="s">
        <v>0</v>
      </c>
      <c r="L9466" s="2" t="s">
        <v>0</v>
      </c>
    </row>
    <row r="9467" spans="1:12" x14ac:dyDescent="0.4">
      <c r="A9467" s="1"/>
      <c r="B9467" s="5"/>
      <c r="C9467" s="2" t="s">
        <v>0</v>
      </c>
      <c r="F9467" s="2" t="s">
        <v>0</v>
      </c>
      <c r="L9467" s="2" t="s">
        <v>0</v>
      </c>
    </row>
    <row r="9468" spans="1:12" x14ac:dyDescent="0.4">
      <c r="A9468" s="1"/>
      <c r="B9468" s="5"/>
      <c r="C9468" s="2" t="s">
        <v>0</v>
      </c>
      <c r="F9468" s="2" t="s">
        <v>0</v>
      </c>
      <c r="L9468" s="2" t="s">
        <v>0</v>
      </c>
    </row>
    <row r="9469" spans="1:12" x14ac:dyDescent="0.4">
      <c r="A9469" s="1"/>
      <c r="B9469" s="5"/>
      <c r="C9469" s="2" t="s">
        <v>0</v>
      </c>
      <c r="F9469" s="2" t="s">
        <v>0</v>
      </c>
      <c r="L9469" s="2" t="s">
        <v>0</v>
      </c>
    </row>
    <row r="9470" spans="1:12" x14ac:dyDescent="0.4">
      <c r="A9470" s="1"/>
      <c r="B9470" s="5"/>
      <c r="C9470" s="2" t="s">
        <v>0</v>
      </c>
      <c r="F9470" s="2" t="s">
        <v>0</v>
      </c>
      <c r="L9470" s="2" t="s">
        <v>0</v>
      </c>
    </row>
    <row r="9471" spans="1:12" x14ac:dyDescent="0.4">
      <c r="A9471" s="1"/>
      <c r="B9471" s="5"/>
      <c r="C9471" s="2" t="s">
        <v>0</v>
      </c>
      <c r="F9471" s="2" t="s">
        <v>0</v>
      </c>
      <c r="L9471" s="2" t="s">
        <v>0</v>
      </c>
    </row>
    <row r="9472" spans="1:12" x14ac:dyDescent="0.4">
      <c r="A9472" s="1"/>
      <c r="B9472" s="5"/>
      <c r="C9472" s="2" t="s">
        <v>0</v>
      </c>
      <c r="F9472" s="2" t="s">
        <v>0</v>
      </c>
      <c r="L9472" s="2" t="s">
        <v>0</v>
      </c>
    </row>
    <row r="9473" spans="1:12" x14ac:dyDescent="0.4">
      <c r="A9473" s="1"/>
      <c r="B9473" s="5"/>
      <c r="C9473" s="2" t="s">
        <v>0</v>
      </c>
      <c r="F9473" s="2" t="s">
        <v>0</v>
      </c>
      <c r="L9473" s="2" t="s">
        <v>0</v>
      </c>
    </row>
    <row r="9474" spans="1:12" x14ac:dyDescent="0.4">
      <c r="A9474" s="1"/>
      <c r="B9474" s="5"/>
      <c r="C9474" s="2" t="s">
        <v>0</v>
      </c>
      <c r="F9474" s="2" t="s">
        <v>0</v>
      </c>
      <c r="L9474" s="2" t="s">
        <v>0</v>
      </c>
    </row>
    <row r="9475" spans="1:12" x14ac:dyDescent="0.4">
      <c r="A9475" s="1"/>
      <c r="B9475" s="5"/>
      <c r="C9475" s="2" t="s">
        <v>0</v>
      </c>
      <c r="F9475" s="2" t="s">
        <v>0</v>
      </c>
      <c r="L9475" s="2" t="s">
        <v>0</v>
      </c>
    </row>
    <row r="9476" spans="1:12" x14ac:dyDescent="0.4">
      <c r="A9476" s="1"/>
      <c r="B9476" s="5"/>
      <c r="C9476" s="2" t="s">
        <v>0</v>
      </c>
      <c r="F9476" s="2" t="s">
        <v>0</v>
      </c>
      <c r="L9476" s="2" t="s">
        <v>0</v>
      </c>
    </row>
    <row r="9477" spans="1:12" x14ac:dyDescent="0.4">
      <c r="A9477" s="1"/>
      <c r="B9477" s="5"/>
      <c r="C9477" s="2" t="s">
        <v>0</v>
      </c>
      <c r="F9477" s="2" t="s">
        <v>0</v>
      </c>
      <c r="L9477" s="2" t="s">
        <v>0</v>
      </c>
    </row>
    <row r="9478" spans="1:12" x14ac:dyDescent="0.4">
      <c r="A9478" s="1"/>
      <c r="B9478" s="5"/>
      <c r="C9478" s="2" t="s">
        <v>0</v>
      </c>
      <c r="F9478" s="2" t="s">
        <v>0</v>
      </c>
      <c r="L9478" s="2" t="s">
        <v>0</v>
      </c>
    </row>
    <row r="9479" spans="1:12" x14ac:dyDescent="0.4">
      <c r="A9479" s="1"/>
      <c r="B9479" s="5"/>
      <c r="C9479" s="2" t="s">
        <v>0</v>
      </c>
      <c r="F9479" s="2" t="s">
        <v>0</v>
      </c>
      <c r="L9479" s="2" t="s">
        <v>0</v>
      </c>
    </row>
    <row r="9480" spans="1:12" x14ac:dyDescent="0.4">
      <c r="A9480" s="1"/>
      <c r="B9480" s="5"/>
      <c r="C9480" s="2" t="s">
        <v>0</v>
      </c>
      <c r="F9480" s="2" t="s">
        <v>0</v>
      </c>
      <c r="L9480" s="2" t="s">
        <v>0</v>
      </c>
    </row>
    <row r="9481" spans="1:12" x14ac:dyDescent="0.4">
      <c r="A9481" s="1"/>
      <c r="B9481" s="5"/>
      <c r="C9481" s="2" t="s">
        <v>0</v>
      </c>
      <c r="F9481" s="2" t="s">
        <v>0</v>
      </c>
      <c r="L9481" s="2" t="s">
        <v>0</v>
      </c>
    </row>
    <row r="9482" spans="1:12" x14ac:dyDescent="0.4">
      <c r="A9482" s="1"/>
      <c r="B9482" s="5"/>
      <c r="C9482" s="2" t="s">
        <v>0</v>
      </c>
      <c r="F9482" s="2" t="s">
        <v>0</v>
      </c>
      <c r="L9482" s="2" t="s">
        <v>0</v>
      </c>
    </row>
    <row r="9483" spans="1:12" x14ac:dyDescent="0.4">
      <c r="A9483" s="1"/>
      <c r="B9483" s="5"/>
      <c r="C9483" s="2" t="s">
        <v>0</v>
      </c>
      <c r="F9483" s="2" t="s">
        <v>0</v>
      </c>
      <c r="L9483" s="2" t="s">
        <v>0</v>
      </c>
    </row>
    <row r="9484" spans="1:12" x14ac:dyDescent="0.4">
      <c r="A9484" s="1"/>
      <c r="B9484" s="5"/>
      <c r="C9484" s="2" t="s">
        <v>0</v>
      </c>
      <c r="F9484" s="2" t="s">
        <v>0</v>
      </c>
      <c r="L9484" s="2" t="s">
        <v>0</v>
      </c>
    </row>
    <row r="9485" spans="1:12" x14ac:dyDescent="0.4">
      <c r="A9485" s="1"/>
      <c r="B9485" s="5"/>
      <c r="C9485" s="2" t="s">
        <v>0</v>
      </c>
      <c r="F9485" s="2" t="s">
        <v>0</v>
      </c>
      <c r="L9485" s="2" t="s">
        <v>0</v>
      </c>
    </row>
    <row r="9486" spans="1:12" x14ac:dyDescent="0.4">
      <c r="A9486" s="1"/>
      <c r="B9486" s="5"/>
      <c r="C9486" s="2" t="s">
        <v>0</v>
      </c>
      <c r="F9486" s="2" t="s">
        <v>0</v>
      </c>
      <c r="L9486" s="2" t="s">
        <v>0</v>
      </c>
    </row>
    <row r="9487" spans="1:12" x14ac:dyDescent="0.4">
      <c r="A9487" s="1"/>
      <c r="B9487" s="5"/>
      <c r="C9487" s="2" t="s">
        <v>0</v>
      </c>
      <c r="F9487" s="2" t="s">
        <v>0</v>
      </c>
      <c r="L9487" s="2" t="s">
        <v>0</v>
      </c>
    </row>
    <row r="9488" spans="1:12" x14ac:dyDescent="0.4">
      <c r="A9488" s="1"/>
      <c r="B9488" s="5"/>
      <c r="C9488" s="2" t="s">
        <v>0</v>
      </c>
      <c r="F9488" s="2" t="s">
        <v>0</v>
      </c>
      <c r="L9488" s="2" t="s">
        <v>0</v>
      </c>
    </row>
    <row r="9489" spans="1:12" x14ac:dyDescent="0.4">
      <c r="A9489" s="1"/>
      <c r="B9489" s="5"/>
      <c r="C9489" s="2" t="s">
        <v>0</v>
      </c>
      <c r="F9489" s="2" t="s">
        <v>0</v>
      </c>
      <c r="L9489" s="2" t="s">
        <v>0</v>
      </c>
    </row>
    <row r="9490" spans="1:12" x14ac:dyDescent="0.4">
      <c r="A9490" s="1"/>
      <c r="B9490" s="5"/>
      <c r="C9490" s="2" t="s">
        <v>0</v>
      </c>
      <c r="F9490" s="2" t="s">
        <v>0</v>
      </c>
      <c r="L9490" s="2" t="s">
        <v>0</v>
      </c>
    </row>
    <row r="9491" spans="1:12" x14ac:dyDescent="0.4">
      <c r="A9491" s="1"/>
      <c r="B9491" s="5"/>
      <c r="C9491" s="2" t="s">
        <v>0</v>
      </c>
      <c r="F9491" s="2" t="s">
        <v>0</v>
      </c>
      <c r="L9491" s="2" t="s">
        <v>0</v>
      </c>
    </row>
    <row r="9492" spans="1:12" x14ac:dyDescent="0.4">
      <c r="A9492" s="1"/>
      <c r="B9492" s="5"/>
      <c r="C9492" s="2" t="s">
        <v>0</v>
      </c>
      <c r="F9492" s="2" t="s">
        <v>0</v>
      </c>
      <c r="L9492" s="2" t="s">
        <v>0</v>
      </c>
    </row>
    <row r="9493" spans="1:12" x14ac:dyDescent="0.4">
      <c r="A9493" s="1"/>
      <c r="B9493" s="5"/>
      <c r="C9493" s="2" t="s">
        <v>0</v>
      </c>
      <c r="F9493" s="2" t="s">
        <v>0</v>
      </c>
      <c r="L9493" s="2" t="s">
        <v>0</v>
      </c>
    </row>
    <row r="9494" spans="1:12" x14ac:dyDescent="0.4">
      <c r="A9494" s="1"/>
      <c r="B9494" s="5"/>
      <c r="C9494" s="2" t="s">
        <v>0</v>
      </c>
      <c r="F9494" s="2" t="s">
        <v>0</v>
      </c>
      <c r="L9494" s="2" t="s">
        <v>0</v>
      </c>
    </row>
    <row r="9495" spans="1:12" x14ac:dyDescent="0.4">
      <c r="A9495" s="1"/>
      <c r="B9495" s="5"/>
      <c r="C9495" s="2" t="s">
        <v>0</v>
      </c>
      <c r="F9495" s="2" t="s">
        <v>0</v>
      </c>
      <c r="L9495" s="2" t="s">
        <v>0</v>
      </c>
    </row>
    <row r="9496" spans="1:12" x14ac:dyDescent="0.4">
      <c r="A9496" s="1"/>
      <c r="B9496" s="5"/>
      <c r="C9496" s="2" t="s">
        <v>0</v>
      </c>
      <c r="F9496" s="2" t="s">
        <v>0</v>
      </c>
      <c r="L9496" s="2" t="s">
        <v>0</v>
      </c>
    </row>
    <row r="9497" spans="1:12" x14ac:dyDescent="0.4">
      <c r="A9497" s="1"/>
      <c r="B9497" s="5"/>
      <c r="C9497" s="2" t="s">
        <v>0</v>
      </c>
      <c r="F9497" s="2" t="s">
        <v>0</v>
      </c>
      <c r="L9497" s="2" t="s">
        <v>0</v>
      </c>
    </row>
    <row r="9498" spans="1:12" x14ac:dyDescent="0.4">
      <c r="A9498" s="1"/>
      <c r="B9498" s="5"/>
      <c r="C9498" s="2" t="s">
        <v>0</v>
      </c>
      <c r="F9498" s="2" t="s">
        <v>0</v>
      </c>
      <c r="L9498" s="2" t="s">
        <v>0</v>
      </c>
    </row>
    <row r="9499" spans="1:12" x14ac:dyDescent="0.4">
      <c r="A9499" s="1"/>
      <c r="B9499" s="5"/>
      <c r="C9499" s="2" t="s">
        <v>0</v>
      </c>
      <c r="F9499" s="2" t="s">
        <v>0</v>
      </c>
      <c r="L9499" s="2" t="s">
        <v>0</v>
      </c>
    </row>
    <row r="9500" spans="1:12" x14ac:dyDescent="0.4">
      <c r="A9500" s="1"/>
      <c r="B9500" s="5"/>
      <c r="C9500" s="2" t="s">
        <v>0</v>
      </c>
      <c r="F9500" s="2" t="s">
        <v>0</v>
      </c>
      <c r="L9500" s="2" t="s">
        <v>0</v>
      </c>
    </row>
    <row r="9501" spans="1:12" x14ac:dyDescent="0.4">
      <c r="A9501" s="1"/>
      <c r="B9501" s="5"/>
      <c r="C9501" s="2" t="s">
        <v>0</v>
      </c>
      <c r="F9501" s="2" t="s">
        <v>0</v>
      </c>
      <c r="L9501" s="2" t="s">
        <v>0</v>
      </c>
    </row>
    <row r="9502" spans="1:12" x14ac:dyDescent="0.4">
      <c r="A9502" s="1"/>
      <c r="B9502" s="5"/>
      <c r="C9502" s="2" t="s">
        <v>0</v>
      </c>
      <c r="F9502" s="2" t="s">
        <v>0</v>
      </c>
      <c r="L9502" s="2" t="s">
        <v>0</v>
      </c>
    </row>
    <row r="9503" spans="1:12" x14ac:dyDescent="0.4">
      <c r="A9503" s="1"/>
      <c r="B9503" s="5"/>
      <c r="C9503" s="2" t="s">
        <v>0</v>
      </c>
      <c r="F9503" s="2" t="s">
        <v>0</v>
      </c>
      <c r="L9503" s="2" t="s">
        <v>0</v>
      </c>
    </row>
    <row r="9504" spans="1:12" x14ac:dyDescent="0.4">
      <c r="A9504" s="1"/>
      <c r="B9504" s="5"/>
      <c r="C9504" s="2" t="s">
        <v>0</v>
      </c>
      <c r="F9504" s="2" t="s">
        <v>0</v>
      </c>
      <c r="L9504" s="2" t="s">
        <v>0</v>
      </c>
    </row>
    <row r="9505" spans="1:12" x14ac:dyDescent="0.4">
      <c r="A9505" s="1"/>
      <c r="B9505" s="5"/>
      <c r="C9505" s="2" t="s">
        <v>0</v>
      </c>
      <c r="F9505" s="2" t="s">
        <v>0</v>
      </c>
      <c r="L9505" s="2" t="s">
        <v>0</v>
      </c>
    </row>
    <row r="9506" spans="1:12" x14ac:dyDescent="0.4">
      <c r="A9506" s="1"/>
      <c r="B9506" s="5"/>
      <c r="C9506" s="2" t="s">
        <v>0</v>
      </c>
      <c r="F9506" s="2" t="s">
        <v>0</v>
      </c>
      <c r="L9506" s="2" t="s">
        <v>0</v>
      </c>
    </row>
    <row r="9507" spans="1:12" x14ac:dyDescent="0.4">
      <c r="A9507" s="1"/>
      <c r="B9507" s="5"/>
      <c r="C9507" s="2" t="s">
        <v>0</v>
      </c>
      <c r="F9507" s="2" t="s">
        <v>0</v>
      </c>
      <c r="L9507" s="2" t="s">
        <v>0</v>
      </c>
    </row>
    <row r="9508" spans="1:12" x14ac:dyDescent="0.4">
      <c r="A9508" s="1"/>
      <c r="B9508" s="5"/>
      <c r="C9508" s="2" t="s">
        <v>0</v>
      </c>
      <c r="F9508" s="2" t="s">
        <v>0</v>
      </c>
      <c r="L9508" s="2" t="s">
        <v>0</v>
      </c>
    </row>
    <row r="9509" spans="1:12" x14ac:dyDescent="0.4">
      <c r="A9509" s="1"/>
      <c r="B9509" s="5"/>
      <c r="C9509" s="2" t="s">
        <v>0</v>
      </c>
      <c r="F9509" s="2" t="s">
        <v>0</v>
      </c>
      <c r="L9509" s="2" t="s">
        <v>0</v>
      </c>
    </row>
    <row r="9510" spans="1:12" x14ac:dyDescent="0.4">
      <c r="A9510" s="1"/>
      <c r="B9510" s="5"/>
      <c r="C9510" s="2" t="s">
        <v>0</v>
      </c>
      <c r="F9510" s="2" t="s">
        <v>0</v>
      </c>
      <c r="L9510" s="2" t="s">
        <v>0</v>
      </c>
    </row>
    <row r="9511" spans="1:12" x14ac:dyDescent="0.4">
      <c r="A9511" s="1"/>
      <c r="B9511" s="5"/>
      <c r="C9511" s="2" t="s">
        <v>0</v>
      </c>
      <c r="F9511" s="2" t="s">
        <v>0</v>
      </c>
      <c r="L9511" s="2" t="s">
        <v>0</v>
      </c>
    </row>
    <row r="9512" spans="1:12" x14ac:dyDescent="0.4">
      <c r="A9512" s="1"/>
      <c r="B9512" s="5"/>
      <c r="C9512" s="2" t="s">
        <v>0</v>
      </c>
      <c r="F9512" s="2" t="s">
        <v>0</v>
      </c>
      <c r="L9512" s="2" t="s">
        <v>0</v>
      </c>
    </row>
    <row r="9513" spans="1:12" x14ac:dyDescent="0.4">
      <c r="A9513" s="1"/>
      <c r="B9513" s="5"/>
      <c r="C9513" s="2" t="s">
        <v>0</v>
      </c>
      <c r="F9513" s="2" t="s">
        <v>0</v>
      </c>
      <c r="L9513" s="2" t="s">
        <v>0</v>
      </c>
    </row>
    <row r="9514" spans="1:12" x14ac:dyDescent="0.4">
      <c r="A9514" s="1"/>
      <c r="B9514" s="5"/>
      <c r="C9514" s="2" t="s">
        <v>0</v>
      </c>
      <c r="F9514" s="2" t="s">
        <v>0</v>
      </c>
      <c r="L9514" s="2" t="s">
        <v>0</v>
      </c>
    </row>
    <row r="9515" spans="1:12" x14ac:dyDescent="0.4">
      <c r="A9515" s="1"/>
      <c r="B9515" s="5"/>
      <c r="C9515" s="2" t="s">
        <v>0</v>
      </c>
      <c r="F9515" s="2" t="s">
        <v>0</v>
      </c>
      <c r="L9515" s="2" t="s">
        <v>0</v>
      </c>
    </row>
    <row r="9516" spans="1:12" x14ac:dyDescent="0.4">
      <c r="A9516" s="1"/>
      <c r="B9516" s="5"/>
      <c r="C9516" s="2" t="s">
        <v>0</v>
      </c>
      <c r="F9516" s="2" t="s">
        <v>0</v>
      </c>
      <c r="L9516" s="2" t="s">
        <v>0</v>
      </c>
    </row>
    <row r="9517" spans="1:12" x14ac:dyDescent="0.4">
      <c r="A9517" s="1"/>
      <c r="B9517" s="5"/>
      <c r="C9517" s="2" t="s">
        <v>0</v>
      </c>
      <c r="F9517" s="2" t="s">
        <v>0</v>
      </c>
      <c r="L9517" s="2" t="s">
        <v>0</v>
      </c>
    </row>
    <row r="9518" spans="1:12" x14ac:dyDescent="0.4">
      <c r="A9518" s="1"/>
      <c r="B9518" s="5"/>
      <c r="C9518" s="2" t="s">
        <v>0</v>
      </c>
      <c r="F9518" s="2" t="s">
        <v>0</v>
      </c>
      <c r="L9518" s="2" t="s">
        <v>0</v>
      </c>
    </row>
    <row r="9519" spans="1:12" x14ac:dyDescent="0.4">
      <c r="A9519" s="1"/>
      <c r="B9519" s="5"/>
      <c r="C9519" s="2" t="s">
        <v>0</v>
      </c>
      <c r="F9519" s="2" t="s">
        <v>0</v>
      </c>
      <c r="L9519" s="2" t="s">
        <v>0</v>
      </c>
    </row>
    <row r="9520" spans="1:12" x14ac:dyDescent="0.4">
      <c r="A9520" s="1"/>
      <c r="B9520" s="5"/>
      <c r="C9520" s="2" t="s">
        <v>0</v>
      </c>
      <c r="F9520" s="2" t="s">
        <v>0</v>
      </c>
      <c r="L9520" s="2" t="s">
        <v>0</v>
      </c>
    </row>
    <row r="9521" spans="1:12" x14ac:dyDescent="0.4">
      <c r="A9521" s="1"/>
      <c r="B9521" s="5"/>
      <c r="C9521" s="2" t="s">
        <v>0</v>
      </c>
      <c r="F9521" s="2" t="s">
        <v>0</v>
      </c>
      <c r="L9521" s="2" t="s">
        <v>0</v>
      </c>
    </row>
    <row r="9522" spans="1:12" x14ac:dyDescent="0.4">
      <c r="A9522" s="1"/>
      <c r="B9522" s="5"/>
      <c r="C9522" s="2" t="s">
        <v>0</v>
      </c>
      <c r="F9522" s="2" t="s">
        <v>0</v>
      </c>
      <c r="L9522" s="2" t="s">
        <v>0</v>
      </c>
    </row>
    <row r="9523" spans="1:12" x14ac:dyDescent="0.4">
      <c r="A9523" s="1"/>
      <c r="B9523" s="5"/>
      <c r="C9523" s="2" t="s">
        <v>0</v>
      </c>
      <c r="F9523" s="2" t="s">
        <v>0</v>
      </c>
      <c r="L9523" s="2" t="s">
        <v>0</v>
      </c>
    </row>
    <row r="9524" spans="1:12" x14ac:dyDescent="0.4">
      <c r="A9524" s="1"/>
      <c r="B9524" s="5"/>
      <c r="C9524" s="2" t="s">
        <v>0</v>
      </c>
      <c r="F9524" s="2" t="s">
        <v>0</v>
      </c>
      <c r="L9524" s="2" t="s">
        <v>0</v>
      </c>
    </row>
    <row r="9525" spans="1:12" x14ac:dyDescent="0.4">
      <c r="A9525" s="1"/>
      <c r="B9525" s="5"/>
      <c r="C9525" s="2" t="s">
        <v>0</v>
      </c>
      <c r="F9525" s="2" t="s">
        <v>0</v>
      </c>
      <c r="L9525" s="2" t="s">
        <v>0</v>
      </c>
    </row>
    <row r="9526" spans="1:12" x14ac:dyDescent="0.4">
      <c r="A9526" s="1"/>
      <c r="B9526" s="5"/>
      <c r="C9526" s="2" t="s">
        <v>0</v>
      </c>
      <c r="F9526" s="2" t="s">
        <v>0</v>
      </c>
      <c r="L9526" s="2" t="s">
        <v>0</v>
      </c>
    </row>
    <row r="9527" spans="1:12" x14ac:dyDescent="0.4">
      <c r="A9527" s="1"/>
      <c r="B9527" s="5"/>
      <c r="C9527" s="2" t="s">
        <v>0</v>
      </c>
      <c r="F9527" s="2" t="s">
        <v>0</v>
      </c>
      <c r="L9527" s="2" t="s">
        <v>0</v>
      </c>
    </row>
    <row r="9528" spans="1:12" x14ac:dyDescent="0.4">
      <c r="A9528" s="1"/>
      <c r="B9528" s="5"/>
      <c r="C9528" s="2" t="s">
        <v>0</v>
      </c>
      <c r="F9528" s="2" t="s">
        <v>0</v>
      </c>
      <c r="L9528" s="2" t="s">
        <v>0</v>
      </c>
    </row>
    <row r="9529" spans="1:12" x14ac:dyDescent="0.4">
      <c r="A9529" s="1"/>
      <c r="B9529" s="5"/>
      <c r="C9529" s="2" t="s">
        <v>0</v>
      </c>
      <c r="F9529" s="2" t="s">
        <v>0</v>
      </c>
      <c r="L9529" s="2" t="s">
        <v>0</v>
      </c>
    </row>
    <row r="9530" spans="1:12" x14ac:dyDescent="0.4">
      <c r="A9530" s="1"/>
      <c r="B9530" s="5"/>
      <c r="C9530" s="2" t="s">
        <v>0</v>
      </c>
      <c r="F9530" s="2" t="s">
        <v>0</v>
      </c>
      <c r="L9530" s="2" t="s">
        <v>0</v>
      </c>
    </row>
    <row r="9531" spans="1:12" x14ac:dyDescent="0.4">
      <c r="A9531" s="1"/>
      <c r="B9531" s="5"/>
      <c r="C9531" s="2" t="s">
        <v>0</v>
      </c>
      <c r="F9531" s="2" t="s">
        <v>0</v>
      </c>
      <c r="L9531" s="2" t="s">
        <v>0</v>
      </c>
    </row>
    <row r="9532" spans="1:12" x14ac:dyDescent="0.4">
      <c r="A9532" s="1"/>
      <c r="B9532" s="5"/>
      <c r="C9532" s="2" t="s">
        <v>0</v>
      </c>
      <c r="F9532" s="2" t="s">
        <v>0</v>
      </c>
      <c r="L9532" s="2" t="s">
        <v>0</v>
      </c>
    </row>
    <row r="9533" spans="1:12" x14ac:dyDescent="0.4">
      <c r="A9533" s="1"/>
      <c r="B9533" s="5"/>
      <c r="C9533" s="2" t="s">
        <v>0</v>
      </c>
      <c r="F9533" s="2" t="s">
        <v>0</v>
      </c>
      <c r="L9533" s="2" t="s">
        <v>0</v>
      </c>
    </row>
    <row r="9534" spans="1:12" x14ac:dyDescent="0.4">
      <c r="A9534" s="1"/>
      <c r="B9534" s="5"/>
      <c r="C9534" s="2" t="s">
        <v>0</v>
      </c>
      <c r="F9534" s="2" t="s">
        <v>0</v>
      </c>
      <c r="L9534" s="2" t="s">
        <v>0</v>
      </c>
    </row>
    <row r="9535" spans="1:12" x14ac:dyDescent="0.4">
      <c r="A9535" s="1"/>
      <c r="B9535" s="5"/>
      <c r="C9535" s="2" t="s">
        <v>0</v>
      </c>
      <c r="F9535" s="2" t="s">
        <v>0</v>
      </c>
      <c r="L9535" s="2" t="s">
        <v>0</v>
      </c>
    </row>
    <row r="9536" spans="1:12" x14ac:dyDescent="0.4">
      <c r="A9536" s="1"/>
      <c r="B9536" s="5"/>
      <c r="C9536" s="2" t="s">
        <v>0</v>
      </c>
      <c r="F9536" s="2" t="s">
        <v>0</v>
      </c>
      <c r="L9536" s="2" t="s">
        <v>0</v>
      </c>
    </row>
    <row r="9537" spans="1:12" x14ac:dyDescent="0.4">
      <c r="A9537" s="1"/>
      <c r="B9537" s="5"/>
      <c r="C9537" s="2" t="s">
        <v>0</v>
      </c>
      <c r="F9537" s="2" t="s">
        <v>0</v>
      </c>
      <c r="L9537" s="2" t="s">
        <v>0</v>
      </c>
    </row>
    <row r="9538" spans="1:12" x14ac:dyDescent="0.4">
      <c r="A9538" s="1"/>
      <c r="B9538" s="5"/>
      <c r="C9538" s="2" t="s">
        <v>0</v>
      </c>
      <c r="F9538" s="2" t="s">
        <v>0</v>
      </c>
      <c r="L9538" s="2" t="s">
        <v>0</v>
      </c>
    </row>
    <row r="9539" spans="1:12" x14ac:dyDescent="0.4">
      <c r="A9539" s="1"/>
      <c r="B9539" s="5"/>
      <c r="C9539" s="2" t="s">
        <v>0</v>
      </c>
      <c r="F9539" s="2" t="s">
        <v>0</v>
      </c>
      <c r="L9539" s="2" t="s">
        <v>0</v>
      </c>
    </row>
    <row r="9540" spans="1:12" x14ac:dyDescent="0.4">
      <c r="A9540" s="1"/>
      <c r="B9540" s="5"/>
      <c r="C9540" s="2" t="s">
        <v>0</v>
      </c>
      <c r="F9540" s="2" t="s">
        <v>0</v>
      </c>
      <c r="L9540" s="2" t="s">
        <v>0</v>
      </c>
    </row>
    <row r="9541" spans="1:12" x14ac:dyDescent="0.4">
      <c r="A9541" s="1"/>
      <c r="B9541" s="5"/>
      <c r="C9541" s="2" t="s">
        <v>0</v>
      </c>
      <c r="F9541" s="2" t="s">
        <v>0</v>
      </c>
      <c r="L9541" s="2" t="s">
        <v>0</v>
      </c>
    </row>
    <row r="9542" spans="1:12" x14ac:dyDescent="0.4">
      <c r="A9542" s="1"/>
      <c r="B9542" s="5"/>
      <c r="C9542" s="2" t="s">
        <v>0</v>
      </c>
      <c r="F9542" s="2" t="s">
        <v>0</v>
      </c>
      <c r="L9542" s="2" t="s">
        <v>0</v>
      </c>
    </row>
    <row r="9543" spans="1:12" x14ac:dyDescent="0.4">
      <c r="A9543" s="1"/>
      <c r="B9543" s="5"/>
      <c r="C9543" s="2" t="s">
        <v>0</v>
      </c>
      <c r="F9543" s="2" t="s">
        <v>0</v>
      </c>
      <c r="L9543" s="2" t="s">
        <v>0</v>
      </c>
    </row>
    <row r="9544" spans="1:12" x14ac:dyDescent="0.4">
      <c r="A9544" s="1"/>
      <c r="B9544" s="5"/>
      <c r="C9544" s="2" t="s">
        <v>0</v>
      </c>
      <c r="F9544" s="2" t="s">
        <v>0</v>
      </c>
      <c r="L9544" s="2" t="s">
        <v>0</v>
      </c>
    </row>
    <row r="9545" spans="1:12" x14ac:dyDescent="0.4">
      <c r="A9545" s="1"/>
      <c r="B9545" s="5"/>
      <c r="C9545" s="2" t="s">
        <v>0</v>
      </c>
      <c r="F9545" s="2" t="s">
        <v>0</v>
      </c>
      <c r="L9545" s="2" t="s">
        <v>0</v>
      </c>
    </row>
    <row r="9546" spans="1:12" x14ac:dyDescent="0.4">
      <c r="A9546" s="1"/>
      <c r="B9546" s="5"/>
      <c r="C9546" s="2" t="s">
        <v>0</v>
      </c>
      <c r="F9546" s="2" t="s">
        <v>0</v>
      </c>
      <c r="L9546" s="2" t="s">
        <v>0</v>
      </c>
    </row>
    <row r="9547" spans="1:12" x14ac:dyDescent="0.4">
      <c r="A9547" s="1"/>
      <c r="B9547" s="5"/>
      <c r="C9547" s="2" t="s">
        <v>0</v>
      </c>
      <c r="F9547" s="2" t="s">
        <v>0</v>
      </c>
      <c r="L9547" s="2" t="s">
        <v>0</v>
      </c>
    </row>
    <row r="9548" spans="1:12" x14ac:dyDescent="0.4">
      <c r="A9548" s="1"/>
      <c r="B9548" s="5"/>
      <c r="C9548" s="2" t="s">
        <v>0</v>
      </c>
      <c r="F9548" s="2" t="s">
        <v>0</v>
      </c>
      <c r="L9548" s="2" t="s">
        <v>0</v>
      </c>
    </row>
    <row r="9549" spans="1:12" x14ac:dyDescent="0.4">
      <c r="A9549" s="1"/>
      <c r="B9549" s="5"/>
      <c r="C9549" s="2" t="s">
        <v>0</v>
      </c>
      <c r="F9549" s="2" t="s">
        <v>0</v>
      </c>
      <c r="L9549" s="2" t="s">
        <v>0</v>
      </c>
    </row>
    <row r="9550" spans="1:12" x14ac:dyDescent="0.4">
      <c r="A9550" s="1"/>
      <c r="B9550" s="5"/>
      <c r="C9550" s="2" t="s">
        <v>0</v>
      </c>
      <c r="F9550" s="2" t="s">
        <v>0</v>
      </c>
      <c r="L9550" s="2" t="s">
        <v>0</v>
      </c>
    </row>
    <row r="9551" spans="1:12" x14ac:dyDescent="0.4">
      <c r="A9551" s="1"/>
      <c r="B9551" s="5"/>
      <c r="C9551" s="2" t="s">
        <v>0</v>
      </c>
      <c r="F9551" s="2" t="s">
        <v>0</v>
      </c>
      <c r="L9551" s="2" t="s">
        <v>0</v>
      </c>
    </row>
    <row r="9552" spans="1:12" x14ac:dyDescent="0.4">
      <c r="A9552" s="1"/>
      <c r="B9552" s="5"/>
      <c r="C9552" s="2" t="s">
        <v>0</v>
      </c>
      <c r="F9552" s="2" t="s">
        <v>0</v>
      </c>
      <c r="L9552" s="2" t="s">
        <v>0</v>
      </c>
    </row>
    <row r="9553" spans="1:12" x14ac:dyDescent="0.4">
      <c r="A9553" s="1"/>
      <c r="B9553" s="5"/>
      <c r="C9553" s="2" t="s">
        <v>0</v>
      </c>
      <c r="F9553" s="2" t="s">
        <v>0</v>
      </c>
      <c r="L9553" s="2" t="s">
        <v>0</v>
      </c>
    </row>
    <row r="9554" spans="1:12" x14ac:dyDescent="0.4">
      <c r="A9554" s="1"/>
      <c r="B9554" s="5"/>
      <c r="C9554" s="2" t="s">
        <v>0</v>
      </c>
      <c r="F9554" s="2" t="s">
        <v>0</v>
      </c>
      <c r="L9554" s="2" t="s">
        <v>0</v>
      </c>
    </row>
    <row r="9555" spans="1:12" x14ac:dyDescent="0.4">
      <c r="A9555" s="1"/>
      <c r="B9555" s="5"/>
      <c r="C9555" s="2" t="s">
        <v>0</v>
      </c>
      <c r="F9555" s="2" t="s">
        <v>0</v>
      </c>
      <c r="L9555" s="2" t="s">
        <v>0</v>
      </c>
    </row>
    <row r="9556" spans="1:12" x14ac:dyDescent="0.4">
      <c r="A9556" s="1"/>
      <c r="B9556" s="5"/>
      <c r="C9556" s="2" t="s">
        <v>0</v>
      </c>
      <c r="F9556" s="2" t="s">
        <v>0</v>
      </c>
      <c r="L9556" s="2" t="s">
        <v>0</v>
      </c>
    </row>
    <row r="9557" spans="1:12" x14ac:dyDescent="0.4">
      <c r="A9557" s="1"/>
      <c r="B9557" s="5"/>
      <c r="C9557" s="2" t="s">
        <v>0</v>
      </c>
      <c r="F9557" s="2" t="s">
        <v>0</v>
      </c>
      <c r="L9557" s="2" t="s">
        <v>0</v>
      </c>
    </row>
    <row r="9558" spans="1:12" x14ac:dyDescent="0.4">
      <c r="A9558" s="1"/>
      <c r="B9558" s="5"/>
      <c r="C9558" s="2" t="s">
        <v>0</v>
      </c>
      <c r="F9558" s="2" t="s">
        <v>0</v>
      </c>
      <c r="L9558" s="2" t="s">
        <v>0</v>
      </c>
    </row>
    <row r="9559" spans="1:12" x14ac:dyDescent="0.4">
      <c r="A9559" s="1"/>
      <c r="B9559" s="5"/>
      <c r="C9559" s="2" t="s">
        <v>0</v>
      </c>
      <c r="F9559" s="2" t="s">
        <v>0</v>
      </c>
      <c r="L9559" s="2" t="s">
        <v>0</v>
      </c>
    </row>
    <row r="9560" spans="1:12" x14ac:dyDescent="0.4">
      <c r="A9560" s="1"/>
      <c r="B9560" s="5"/>
      <c r="C9560" s="2" t="s">
        <v>0</v>
      </c>
      <c r="F9560" s="2" t="s">
        <v>0</v>
      </c>
      <c r="L9560" s="2" t="s">
        <v>0</v>
      </c>
    </row>
    <row r="9561" spans="1:12" x14ac:dyDescent="0.4">
      <c r="A9561" s="1"/>
      <c r="B9561" s="5"/>
      <c r="C9561" s="2" t="s">
        <v>0</v>
      </c>
      <c r="F9561" s="2" t="s">
        <v>0</v>
      </c>
      <c r="L9561" s="2" t="s">
        <v>0</v>
      </c>
    </row>
    <row r="9562" spans="1:12" x14ac:dyDescent="0.4">
      <c r="A9562" s="1"/>
      <c r="B9562" s="5"/>
      <c r="C9562" s="2" t="s">
        <v>0</v>
      </c>
      <c r="F9562" s="2" t="s">
        <v>0</v>
      </c>
      <c r="L9562" s="2" t="s">
        <v>0</v>
      </c>
    </row>
    <row r="9563" spans="1:12" x14ac:dyDescent="0.4">
      <c r="A9563" s="1"/>
      <c r="B9563" s="5"/>
      <c r="C9563" s="2" t="s">
        <v>0</v>
      </c>
      <c r="F9563" s="2" t="s">
        <v>0</v>
      </c>
      <c r="L9563" s="2" t="s">
        <v>0</v>
      </c>
    </row>
    <row r="9564" spans="1:12" x14ac:dyDescent="0.4">
      <c r="A9564" s="1"/>
      <c r="B9564" s="5"/>
      <c r="C9564" s="2" t="s">
        <v>0</v>
      </c>
      <c r="F9564" s="2" t="s">
        <v>0</v>
      </c>
      <c r="L9564" s="2" t="s">
        <v>0</v>
      </c>
    </row>
    <row r="9565" spans="1:12" x14ac:dyDescent="0.4">
      <c r="A9565" s="1"/>
      <c r="B9565" s="5"/>
      <c r="C9565" s="2" t="s">
        <v>0</v>
      </c>
      <c r="F9565" s="2" t="s">
        <v>0</v>
      </c>
      <c r="L9565" s="2" t="s">
        <v>0</v>
      </c>
    </row>
    <row r="9566" spans="1:12" x14ac:dyDescent="0.4">
      <c r="A9566" s="1"/>
      <c r="B9566" s="5"/>
      <c r="C9566" s="2" t="s">
        <v>0</v>
      </c>
      <c r="F9566" s="2" t="s">
        <v>0</v>
      </c>
      <c r="L9566" s="2" t="s">
        <v>0</v>
      </c>
    </row>
    <row r="9567" spans="1:12" x14ac:dyDescent="0.4">
      <c r="A9567" s="1"/>
      <c r="B9567" s="5"/>
      <c r="C9567" s="2" t="s">
        <v>0</v>
      </c>
      <c r="F9567" s="2" t="s">
        <v>0</v>
      </c>
      <c r="L9567" s="2" t="s">
        <v>0</v>
      </c>
    </row>
    <row r="9568" spans="1:12" x14ac:dyDescent="0.4">
      <c r="A9568" s="1"/>
      <c r="B9568" s="5"/>
      <c r="C9568" s="2" t="s">
        <v>0</v>
      </c>
      <c r="F9568" s="2" t="s">
        <v>0</v>
      </c>
      <c r="L9568" s="2" t="s">
        <v>0</v>
      </c>
    </row>
    <row r="9569" spans="1:12" x14ac:dyDescent="0.4">
      <c r="A9569" s="1"/>
      <c r="B9569" s="5"/>
      <c r="C9569" s="2" t="s">
        <v>0</v>
      </c>
      <c r="F9569" s="2" t="s">
        <v>0</v>
      </c>
      <c r="L9569" s="2" t="s">
        <v>0</v>
      </c>
    </row>
    <row r="9570" spans="1:12" x14ac:dyDescent="0.4">
      <c r="A9570" s="1"/>
      <c r="B9570" s="5"/>
      <c r="C9570" s="2" t="s">
        <v>0</v>
      </c>
      <c r="F9570" s="2" t="s">
        <v>0</v>
      </c>
      <c r="L9570" s="2" t="s">
        <v>0</v>
      </c>
    </row>
    <row r="9571" spans="1:12" x14ac:dyDescent="0.4">
      <c r="A9571" s="1"/>
      <c r="B9571" s="5"/>
      <c r="C9571" s="2" t="s">
        <v>0</v>
      </c>
      <c r="F9571" s="2" t="s">
        <v>0</v>
      </c>
      <c r="L9571" s="2" t="s">
        <v>0</v>
      </c>
    </row>
    <row r="9572" spans="1:12" x14ac:dyDescent="0.4">
      <c r="A9572" s="1"/>
      <c r="B9572" s="5"/>
      <c r="C9572" s="2" t="s">
        <v>0</v>
      </c>
      <c r="F9572" s="2" t="s">
        <v>0</v>
      </c>
      <c r="L9572" s="2" t="s">
        <v>0</v>
      </c>
    </row>
    <row r="9573" spans="1:12" x14ac:dyDescent="0.4">
      <c r="A9573" s="1"/>
      <c r="B9573" s="5"/>
      <c r="C9573" s="2" t="s">
        <v>0</v>
      </c>
      <c r="F9573" s="2" t="s">
        <v>0</v>
      </c>
      <c r="L9573" s="2" t="s">
        <v>0</v>
      </c>
    </row>
    <row r="9574" spans="1:12" x14ac:dyDescent="0.4">
      <c r="A9574" s="1"/>
      <c r="B9574" s="5"/>
      <c r="C9574" s="2" t="s">
        <v>0</v>
      </c>
      <c r="F9574" s="2" t="s">
        <v>0</v>
      </c>
      <c r="L9574" s="2" t="s">
        <v>0</v>
      </c>
    </row>
    <row r="9575" spans="1:12" x14ac:dyDescent="0.4">
      <c r="A9575" s="1"/>
      <c r="B9575" s="5"/>
      <c r="C9575" s="2" t="s">
        <v>0</v>
      </c>
      <c r="F9575" s="2" t="s">
        <v>0</v>
      </c>
      <c r="L9575" s="2" t="s">
        <v>0</v>
      </c>
    </row>
    <row r="9576" spans="1:12" x14ac:dyDescent="0.4">
      <c r="A9576" s="1"/>
      <c r="B9576" s="5"/>
      <c r="C9576" s="2" t="s">
        <v>0</v>
      </c>
      <c r="F9576" s="2" t="s">
        <v>0</v>
      </c>
      <c r="L9576" s="2" t="s">
        <v>0</v>
      </c>
    </row>
    <row r="9577" spans="1:12" x14ac:dyDescent="0.4">
      <c r="A9577" s="1"/>
      <c r="B9577" s="5"/>
      <c r="C9577" s="2" t="s">
        <v>0</v>
      </c>
      <c r="F9577" s="2" t="s">
        <v>0</v>
      </c>
      <c r="L9577" s="2" t="s">
        <v>0</v>
      </c>
    </row>
    <row r="9578" spans="1:12" x14ac:dyDescent="0.4">
      <c r="A9578" s="1"/>
      <c r="B9578" s="5"/>
      <c r="C9578" s="2" t="s">
        <v>0</v>
      </c>
      <c r="F9578" s="2" t="s">
        <v>0</v>
      </c>
      <c r="L9578" s="2" t="s">
        <v>0</v>
      </c>
    </row>
    <row r="9579" spans="1:12" x14ac:dyDescent="0.4">
      <c r="A9579" s="1"/>
      <c r="B9579" s="5"/>
      <c r="C9579" s="2" t="s">
        <v>0</v>
      </c>
      <c r="F9579" s="2" t="s">
        <v>0</v>
      </c>
      <c r="L9579" s="2" t="s">
        <v>0</v>
      </c>
    </row>
    <row r="9580" spans="1:12" x14ac:dyDescent="0.4">
      <c r="A9580" s="1"/>
      <c r="B9580" s="5"/>
      <c r="C9580" s="2" t="s">
        <v>0</v>
      </c>
      <c r="F9580" s="2" t="s">
        <v>0</v>
      </c>
      <c r="L9580" s="2" t="s">
        <v>0</v>
      </c>
    </row>
    <row r="9581" spans="1:12" x14ac:dyDescent="0.4">
      <c r="A9581" s="1"/>
      <c r="B9581" s="5"/>
      <c r="C9581" s="2" t="s">
        <v>0</v>
      </c>
      <c r="F9581" s="2" t="s">
        <v>0</v>
      </c>
      <c r="L9581" s="2" t="s">
        <v>0</v>
      </c>
    </row>
    <row r="9582" spans="1:12" x14ac:dyDescent="0.4">
      <c r="A9582" s="1"/>
      <c r="B9582" s="5"/>
      <c r="C9582" s="2" t="s">
        <v>0</v>
      </c>
      <c r="F9582" s="2" t="s">
        <v>0</v>
      </c>
      <c r="L9582" s="2" t="s">
        <v>0</v>
      </c>
    </row>
    <row r="9583" spans="1:12" x14ac:dyDescent="0.4">
      <c r="A9583" s="1"/>
      <c r="B9583" s="5"/>
      <c r="C9583" s="2" t="s">
        <v>0</v>
      </c>
      <c r="F9583" s="2" t="s">
        <v>0</v>
      </c>
      <c r="L9583" s="2" t="s">
        <v>0</v>
      </c>
    </row>
    <row r="9584" spans="1:12" x14ac:dyDescent="0.4">
      <c r="A9584" s="1"/>
      <c r="B9584" s="5"/>
      <c r="C9584" s="2" t="s">
        <v>0</v>
      </c>
      <c r="F9584" s="2" t="s">
        <v>0</v>
      </c>
      <c r="L9584" s="2" t="s">
        <v>0</v>
      </c>
    </row>
    <row r="9585" spans="1:12" x14ac:dyDescent="0.4">
      <c r="A9585" s="1"/>
      <c r="B9585" s="5"/>
      <c r="C9585" s="2" t="s">
        <v>0</v>
      </c>
      <c r="F9585" s="2" t="s">
        <v>0</v>
      </c>
      <c r="L9585" s="2" t="s">
        <v>0</v>
      </c>
    </row>
    <row r="9586" spans="1:12" x14ac:dyDescent="0.4">
      <c r="A9586" s="1"/>
      <c r="B9586" s="5"/>
      <c r="C9586" s="2" t="s">
        <v>0</v>
      </c>
      <c r="F9586" s="2" t="s">
        <v>0</v>
      </c>
      <c r="L9586" s="2" t="s">
        <v>0</v>
      </c>
    </row>
    <row r="9587" spans="1:12" x14ac:dyDescent="0.4">
      <c r="A9587" s="1"/>
      <c r="B9587" s="5"/>
      <c r="C9587" s="2" t="s">
        <v>0</v>
      </c>
      <c r="F9587" s="2" t="s">
        <v>0</v>
      </c>
      <c r="L9587" s="2" t="s">
        <v>0</v>
      </c>
    </row>
    <row r="9588" spans="1:12" x14ac:dyDescent="0.4">
      <c r="A9588" s="1"/>
      <c r="B9588" s="5"/>
      <c r="C9588" s="2" t="s">
        <v>0</v>
      </c>
      <c r="F9588" s="2" t="s">
        <v>0</v>
      </c>
      <c r="L9588" s="2" t="s">
        <v>0</v>
      </c>
    </row>
    <row r="9589" spans="1:12" x14ac:dyDescent="0.4">
      <c r="A9589" s="1"/>
      <c r="B9589" s="5"/>
      <c r="C9589" s="2" t="s">
        <v>0</v>
      </c>
      <c r="F9589" s="2" t="s">
        <v>0</v>
      </c>
      <c r="L9589" s="2" t="s">
        <v>0</v>
      </c>
    </row>
    <row r="9590" spans="1:12" x14ac:dyDescent="0.4">
      <c r="A9590" s="1"/>
      <c r="B9590" s="5"/>
      <c r="C9590" s="2" t="s">
        <v>0</v>
      </c>
      <c r="F9590" s="2" t="s">
        <v>0</v>
      </c>
      <c r="L9590" s="2" t="s">
        <v>0</v>
      </c>
    </row>
    <row r="9591" spans="1:12" x14ac:dyDescent="0.4">
      <c r="A9591" s="1"/>
      <c r="B9591" s="5"/>
      <c r="C9591" s="2" t="s">
        <v>0</v>
      </c>
      <c r="F9591" s="2" t="s">
        <v>0</v>
      </c>
      <c r="L9591" s="2" t="s">
        <v>0</v>
      </c>
    </row>
    <row r="9592" spans="1:12" x14ac:dyDescent="0.4">
      <c r="A9592" s="1"/>
      <c r="B9592" s="5"/>
      <c r="C9592" s="2" t="s">
        <v>0</v>
      </c>
      <c r="F9592" s="2" t="s">
        <v>0</v>
      </c>
      <c r="L9592" s="2" t="s">
        <v>0</v>
      </c>
    </row>
    <row r="9593" spans="1:12" x14ac:dyDescent="0.4">
      <c r="A9593" s="1"/>
      <c r="B9593" s="5"/>
      <c r="C9593" s="2" t="s">
        <v>0</v>
      </c>
      <c r="F9593" s="2" t="s">
        <v>0</v>
      </c>
      <c r="L9593" s="2" t="s">
        <v>0</v>
      </c>
    </row>
    <row r="9594" spans="1:12" x14ac:dyDescent="0.4">
      <c r="A9594" s="1"/>
      <c r="B9594" s="5"/>
      <c r="C9594" s="2" t="s">
        <v>0</v>
      </c>
      <c r="F9594" s="2" t="s">
        <v>0</v>
      </c>
      <c r="L9594" s="2" t="s">
        <v>0</v>
      </c>
    </row>
    <row r="9595" spans="1:12" x14ac:dyDescent="0.4">
      <c r="A9595" s="1"/>
      <c r="B9595" s="5"/>
      <c r="C9595" s="2" t="s">
        <v>0</v>
      </c>
      <c r="F9595" s="2" t="s">
        <v>0</v>
      </c>
      <c r="L9595" s="2" t="s">
        <v>0</v>
      </c>
    </row>
    <row r="9596" spans="1:12" x14ac:dyDescent="0.4">
      <c r="A9596" s="1"/>
      <c r="B9596" s="5"/>
      <c r="C9596" s="2" t="s">
        <v>0</v>
      </c>
      <c r="F9596" s="2" t="s">
        <v>0</v>
      </c>
      <c r="L9596" s="2" t="s">
        <v>0</v>
      </c>
    </row>
    <row r="9597" spans="1:12" x14ac:dyDescent="0.4">
      <c r="A9597" s="1"/>
      <c r="B9597" s="5"/>
      <c r="C9597" s="2" t="s">
        <v>0</v>
      </c>
      <c r="F9597" s="2" t="s">
        <v>0</v>
      </c>
      <c r="L9597" s="2" t="s">
        <v>0</v>
      </c>
    </row>
    <row r="9598" spans="1:12" x14ac:dyDescent="0.4">
      <c r="A9598" s="1"/>
      <c r="B9598" s="5"/>
      <c r="C9598" s="2" t="s">
        <v>0</v>
      </c>
      <c r="F9598" s="2" t="s">
        <v>0</v>
      </c>
      <c r="L9598" s="2" t="s">
        <v>0</v>
      </c>
    </row>
    <row r="9599" spans="1:12" x14ac:dyDescent="0.4">
      <c r="A9599" s="1"/>
      <c r="B9599" s="5"/>
      <c r="C9599" s="2" t="s">
        <v>0</v>
      </c>
      <c r="F9599" s="2" t="s">
        <v>0</v>
      </c>
      <c r="L9599" s="2" t="s">
        <v>0</v>
      </c>
    </row>
    <row r="9600" spans="1:12" x14ac:dyDescent="0.4">
      <c r="A9600" s="1"/>
      <c r="B9600" s="5"/>
      <c r="C9600" s="2" t="s">
        <v>0</v>
      </c>
      <c r="F9600" s="2" t="s">
        <v>0</v>
      </c>
      <c r="L9600" s="2" t="s">
        <v>0</v>
      </c>
    </row>
    <row r="9601" spans="1:12" x14ac:dyDescent="0.4">
      <c r="A9601" s="1"/>
      <c r="B9601" s="5"/>
      <c r="C9601" s="2" t="s">
        <v>0</v>
      </c>
      <c r="F9601" s="2" t="s">
        <v>0</v>
      </c>
      <c r="L9601" s="2" t="s">
        <v>0</v>
      </c>
    </row>
    <row r="9602" spans="1:12" x14ac:dyDescent="0.4">
      <c r="A9602" s="1"/>
      <c r="B9602" s="5"/>
      <c r="C9602" s="2" t="s">
        <v>0</v>
      </c>
      <c r="F9602" s="2" t="s">
        <v>0</v>
      </c>
      <c r="L9602" s="2" t="s">
        <v>0</v>
      </c>
    </row>
    <row r="9603" spans="1:12" x14ac:dyDescent="0.4">
      <c r="A9603" s="1"/>
      <c r="B9603" s="5"/>
      <c r="C9603" s="2" t="s">
        <v>0</v>
      </c>
      <c r="F9603" s="2" t="s">
        <v>0</v>
      </c>
      <c r="L9603" s="2" t="s">
        <v>0</v>
      </c>
    </row>
    <row r="9604" spans="1:12" x14ac:dyDescent="0.4">
      <c r="A9604" s="1"/>
      <c r="B9604" s="5"/>
      <c r="C9604" s="2" t="s">
        <v>0</v>
      </c>
      <c r="F9604" s="2" t="s">
        <v>0</v>
      </c>
      <c r="L9604" s="2" t="s">
        <v>0</v>
      </c>
    </row>
    <row r="9605" spans="1:12" x14ac:dyDescent="0.4">
      <c r="A9605" s="1"/>
      <c r="B9605" s="5"/>
      <c r="C9605" s="2" t="s">
        <v>0</v>
      </c>
      <c r="F9605" s="2" t="s">
        <v>0</v>
      </c>
      <c r="L9605" s="2" t="s">
        <v>0</v>
      </c>
    </row>
    <row r="9606" spans="1:12" x14ac:dyDescent="0.4">
      <c r="A9606" s="1"/>
      <c r="B9606" s="5"/>
      <c r="C9606" s="2" t="s">
        <v>0</v>
      </c>
      <c r="F9606" s="2" t="s">
        <v>0</v>
      </c>
      <c r="L9606" s="2" t="s">
        <v>0</v>
      </c>
    </row>
    <row r="9607" spans="1:12" x14ac:dyDescent="0.4">
      <c r="A9607" s="1"/>
      <c r="B9607" s="5"/>
      <c r="C9607" s="2" t="s">
        <v>0</v>
      </c>
      <c r="F9607" s="2" t="s">
        <v>0</v>
      </c>
      <c r="L9607" s="2" t="s">
        <v>0</v>
      </c>
    </row>
    <row r="9608" spans="1:12" x14ac:dyDescent="0.4">
      <c r="A9608" s="1"/>
      <c r="B9608" s="5"/>
      <c r="C9608" s="2" t="s">
        <v>0</v>
      </c>
      <c r="F9608" s="2" t="s">
        <v>0</v>
      </c>
      <c r="L9608" s="2" t="s">
        <v>0</v>
      </c>
    </row>
    <row r="9609" spans="1:12" x14ac:dyDescent="0.4">
      <c r="A9609" s="1"/>
      <c r="B9609" s="5"/>
      <c r="C9609" s="2" t="s">
        <v>0</v>
      </c>
      <c r="F9609" s="2" t="s">
        <v>0</v>
      </c>
      <c r="L9609" s="2" t="s">
        <v>0</v>
      </c>
    </row>
    <row r="9610" spans="1:12" x14ac:dyDescent="0.4">
      <c r="A9610" s="1"/>
      <c r="B9610" s="5"/>
      <c r="C9610" s="2" t="s">
        <v>0</v>
      </c>
      <c r="F9610" s="2" t="s">
        <v>0</v>
      </c>
      <c r="L9610" s="2" t="s">
        <v>0</v>
      </c>
    </row>
    <row r="9611" spans="1:12" x14ac:dyDescent="0.4">
      <c r="A9611" s="1"/>
      <c r="B9611" s="5"/>
      <c r="C9611" s="2" t="s">
        <v>0</v>
      </c>
      <c r="F9611" s="2" t="s">
        <v>0</v>
      </c>
      <c r="L9611" s="2" t="s">
        <v>0</v>
      </c>
    </row>
    <row r="9612" spans="1:12" x14ac:dyDescent="0.4">
      <c r="A9612" s="1"/>
      <c r="B9612" s="5"/>
      <c r="C9612" s="2" t="s">
        <v>0</v>
      </c>
      <c r="F9612" s="2" t="s">
        <v>0</v>
      </c>
      <c r="L9612" s="2" t="s">
        <v>0</v>
      </c>
    </row>
    <row r="9613" spans="1:12" x14ac:dyDescent="0.4">
      <c r="A9613" s="1"/>
      <c r="B9613" s="5"/>
      <c r="C9613" s="2" t="s">
        <v>0</v>
      </c>
      <c r="F9613" s="2" t="s">
        <v>0</v>
      </c>
      <c r="L9613" s="2" t="s">
        <v>0</v>
      </c>
    </row>
    <row r="9614" spans="1:12" x14ac:dyDescent="0.4">
      <c r="A9614" s="1"/>
      <c r="B9614" s="5"/>
      <c r="C9614" s="2" t="s">
        <v>0</v>
      </c>
      <c r="F9614" s="2" t="s">
        <v>0</v>
      </c>
      <c r="L9614" s="2" t="s">
        <v>0</v>
      </c>
    </row>
    <row r="9615" spans="1:12" x14ac:dyDescent="0.4">
      <c r="A9615" s="1"/>
      <c r="B9615" s="5"/>
      <c r="C9615" s="2" t="s">
        <v>0</v>
      </c>
      <c r="F9615" s="2" t="s">
        <v>0</v>
      </c>
      <c r="L9615" s="2" t="s">
        <v>0</v>
      </c>
    </row>
    <row r="9616" spans="1:12" x14ac:dyDescent="0.4">
      <c r="A9616" s="1"/>
      <c r="B9616" s="5"/>
      <c r="C9616" s="2" t="s">
        <v>0</v>
      </c>
      <c r="F9616" s="2" t="s">
        <v>0</v>
      </c>
      <c r="L9616" s="2" t="s">
        <v>0</v>
      </c>
    </row>
    <row r="9617" spans="1:12" x14ac:dyDescent="0.4">
      <c r="A9617" s="1"/>
      <c r="B9617" s="5"/>
      <c r="C9617" s="2" t="s">
        <v>0</v>
      </c>
      <c r="F9617" s="2" t="s">
        <v>0</v>
      </c>
      <c r="L9617" s="2" t="s">
        <v>0</v>
      </c>
    </row>
    <row r="9618" spans="1:12" x14ac:dyDescent="0.4">
      <c r="A9618" s="1"/>
      <c r="B9618" s="5"/>
      <c r="C9618" s="2" t="s">
        <v>0</v>
      </c>
      <c r="F9618" s="2" t="s">
        <v>0</v>
      </c>
      <c r="L9618" s="2" t="s">
        <v>0</v>
      </c>
    </row>
    <row r="9619" spans="1:12" x14ac:dyDescent="0.4">
      <c r="A9619" s="1"/>
      <c r="B9619" s="5"/>
      <c r="C9619" s="2" t="s">
        <v>0</v>
      </c>
      <c r="F9619" s="2" t="s">
        <v>0</v>
      </c>
      <c r="L9619" s="2" t="s">
        <v>0</v>
      </c>
    </row>
    <row r="9620" spans="1:12" x14ac:dyDescent="0.4">
      <c r="A9620" s="1"/>
      <c r="B9620" s="5"/>
      <c r="C9620" s="2" t="s">
        <v>0</v>
      </c>
      <c r="F9620" s="2" t="s">
        <v>0</v>
      </c>
      <c r="L9620" s="2" t="s">
        <v>0</v>
      </c>
    </row>
    <row r="9621" spans="1:12" x14ac:dyDescent="0.4">
      <c r="A9621" s="1"/>
      <c r="B9621" s="5"/>
      <c r="C9621" s="2" t="s">
        <v>0</v>
      </c>
      <c r="F9621" s="2" t="s">
        <v>0</v>
      </c>
      <c r="L9621" s="2" t="s">
        <v>0</v>
      </c>
    </row>
    <row r="9622" spans="1:12" x14ac:dyDescent="0.4">
      <c r="A9622" s="1"/>
      <c r="B9622" s="5"/>
      <c r="C9622" s="2" t="s">
        <v>0</v>
      </c>
      <c r="F9622" s="2" t="s">
        <v>0</v>
      </c>
      <c r="L9622" s="2" t="s">
        <v>0</v>
      </c>
    </row>
    <row r="9623" spans="1:12" x14ac:dyDescent="0.4">
      <c r="A9623" s="1"/>
      <c r="B9623" s="5"/>
      <c r="C9623" s="2" t="s">
        <v>0</v>
      </c>
      <c r="F9623" s="2" t="s">
        <v>0</v>
      </c>
      <c r="L9623" s="2" t="s">
        <v>0</v>
      </c>
    </row>
    <row r="9624" spans="1:12" x14ac:dyDescent="0.4">
      <c r="A9624" s="1"/>
      <c r="B9624" s="5"/>
      <c r="C9624" s="2" t="s">
        <v>0</v>
      </c>
      <c r="F9624" s="2" t="s">
        <v>0</v>
      </c>
      <c r="L9624" s="2" t="s">
        <v>0</v>
      </c>
    </row>
    <row r="9625" spans="1:12" x14ac:dyDescent="0.4">
      <c r="A9625" s="1"/>
      <c r="B9625" s="5"/>
      <c r="C9625" s="2" t="s">
        <v>0</v>
      </c>
      <c r="F9625" s="2" t="s">
        <v>0</v>
      </c>
      <c r="L9625" s="2" t="s">
        <v>0</v>
      </c>
    </row>
    <row r="9626" spans="1:12" x14ac:dyDescent="0.4">
      <c r="A9626" s="1"/>
      <c r="B9626" s="5"/>
      <c r="C9626" s="2" t="s">
        <v>0</v>
      </c>
      <c r="F9626" s="2" t="s">
        <v>0</v>
      </c>
      <c r="L9626" s="2" t="s">
        <v>0</v>
      </c>
    </row>
    <row r="9627" spans="1:12" x14ac:dyDescent="0.4">
      <c r="A9627" s="1"/>
      <c r="B9627" s="5"/>
      <c r="C9627" s="2" t="s">
        <v>0</v>
      </c>
      <c r="F9627" s="2" t="s">
        <v>0</v>
      </c>
      <c r="L9627" s="2" t="s">
        <v>0</v>
      </c>
    </row>
    <row r="9628" spans="1:12" x14ac:dyDescent="0.4">
      <c r="A9628" s="1"/>
      <c r="B9628" s="5"/>
      <c r="C9628" s="2" t="s">
        <v>0</v>
      </c>
      <c r="F9628" s="2" t="s">
        <v>0</v>
      </c>
      <c r="L9628" s="2" t="s">
        <v>0</v>
      </c>
    </row>
    <row r="9629" spans="1:12" x14ac:dyDescent="0.4">
      <c r="A9629" s="1"/>
      <c r="B9629" s="5"/>
      <c r="C9629" s="2" t="s">
        <v>0</v>
      </c>
      <c r="F9629" s="2" t="s">
        <v>0</v>
      </c>
      <c r="L9629" s="2" t="s">
        <v>0</v>
      </c>
    </row>
    <row r="9630" spans="1:12" x14ac:dyDescent="0.4">
      <c r="A9630" s="1"/>
      <c r="B9630" s="5"/>
      <c r="C9630" s="2" t="s">
        <v>0</v>
      </c>
      <c r="F9630" s="2" t="s">
        <v>0</v>
      </c>
      <c r="L9630" s="2" t="s">
        <v>0</v>
      </c>
    </row>
    <row r="9631" spans="1:12" x14ac:dyDescent="0.4">
      <c r="A9631" s="1"/>
      <c r="B9631" s="5"/>
      <c r="C9631" s="2" t="s">
        <v>0</v>
      </c>
      <c r="F9631" s="2" t="s">
        <v>0</v>
      </c>
      <c r="L9631" s="2" t="s">
        <v>0</v>
      </c>
    </row>
    <row r="9632" spans="1:12" x14ac:dyDescent="0.4">
      <c r="A9632" s="1"/>
      <c r="B9632" s="5"/>
      <c r="C9632" s="2" t="s">
        <v>0</v>
      </c>
      <c r="F9632" s="2" t="s">
        <v>0</v>
      </c>
      <c r="L9632" s="2" t="s">
        <v>0</v>
      </c>
    </row>
    <row r="9633" spans="1:12" x14ac:dyDescent="0.4">
      <c r="A9633" s="1"/>
      <c r="B9633" s="5"/>
      <c r="C9633" s="2" t="s">
        <v>0</v>
      </c>
      <c r="F9633" s="2" t="s">
        <v>0</v>
      </c>
      <c r="L9633" s="2" t="s">
        <v>0</v>
      </c>
    </row>
    <row r="9634" spans="1:12" x14ac:dyDescent="0.4">
      <c r="A9634" s="1"/>
      <c r="B9634" s="5"/>
      <c r="C9634" s="2" t="s">
        <v>0</v>
      </c>
      <c r="F9634" s="2" t="s">
        <v>0</v>
      </c>
      <c r="L9634" s="2" t="s">
        <v>0</v>
      </c>
    </row>
    <row r="9635" spans="1:12" x14ac:dyDescent="0.4">
      <c r="A9635" s="1"/>
      <c r="B9635" s="5"/>
      <c r="C9635" s="2" t="s">
        <v>0</v>
      </c>
      <c r="F9635" s="2" t="s">
        <v>0</v>
      </c>
      <c r="L9635" s="2" t="s">
        <v>0</v>
      </c>
    </row>
    <row r="9636" spans="1:12" x14ac:dyDescent="0.4">
      <c r="A9636" s="1"/>
      <c r="B9636" s="5"/>
      <c r="C9636" s="2" t="s">
        <v>0</v>
      </c>
      <c r="F9636" s="2" t="s">
        <v>0</v>
      </c>
      <c r="L9636" s="2" t="s">
        <v>0</v>
      </c>
    </row>
    <row r="9637" spans="1:12" x14ac:dyDescent="0.4">
      <c r="A9637" s="1"/>
      <c r="B9637" s="5"/>
      <c r="C9637" s="2" t="s">
        <v>0</v>
      </c>
      <c r="F9637" s="2" t="s">
        <v>0</v>
      </c>
      <c r="L9637" s="2" t="s">
        <v>0</v>
      </c>
    </row>
    <row r="9638" spans="1:12" x14ac:dyDescent="0.4">
      <c r="A9638" s="1"/>
      <c r="B9638" s="5"/>
      <c r="C9638" s="2" t="s">
        <v>0</v>
      </c>
      <c r="F9638" s="2" t="s">
        <v>0</v>
      </c>
      <c r="L9638" s="2" t="s">
        <v>0</v>
      </c>
    </row>
    <row r="9639" spans="1:12" x14ac:dyDescent="0.4">
      <c r="A9639" s="1"/>
      <c r="B9639" s="5"/>
      <c r="C9639" s="2" t="s">
        <v>0</v>
      </c>
      <c r="F9639" s="2" t="s">
        <v>0</v>
      </c>
      <c r="L9639" s="2" t="s">
        <v>0</v>
      </c>
    </row>
    <row r="9640" spans="1:12" x14ac:dyDescent="0.4">
      <c r="A9640" s="1"/>
      <c r="B9640" s="5"/>
      <c r="C9640" s="2" t="s">
        <v>0</v>
      </c>
      <c r="F9640" s="2" t="s">
        <v>0</v>
      </c>
      <c r="L9640" s="2" t="s">
        <v>0</v>
      </c>
    </row>
    <row r="9641" spans="1:12" x14ac:dyDescent="0.4">
      <c r="A9641" s="1"/>
      <c r="B9641" s="5"/>
      <c r="C9641" s="2" t="s">
        <v>0</v>
      </c>
      <c r="F9641" s="2" t="s">
        <v>0</v>
      </c>
      <c r="L9641" s="2" t="s">
        <v>0</v>
      </c>
    </row>
    <row r="9642" spans="1:12" x14ac:dyDescent="0.4">
      <c r="A9642" s="1"/>
      <c r="B9642" s="5"/>
      <c r="C9642" s="2" t="s">
        <v>0</v>
      </c>
      <c r="F9642" s="2" t="s">
        <v>0</v>
      </c>
      <c r="L9642" s="2" t="s">
        <v>0</v>
      </c>
    </row>
    <row r="9643" spans="1:12" x14ac:dyDescent="0.4">
      <c r="A9643" s="1"/>
      <c r="B9643" s="5"/>
      <c r="C9643" s="2" t="s">
        <v>0</v>
      </c>
      <c r="F9643" s="2" t="s">
        <v>0</v>
      </c>
      <c r="L9643" s="2" t="s">
        <v>0</v>
      </c>
    </row>
    <row r="9644" spans="1:12" x14ac:dyDescent="0.4">
      <c r="A9644" s="1"/>
      <c r="B9644" s="5"/>
      <c r="C9644" s="2" t="s">
        <v>0</v>
      </c>
      <c r="F9644" s="2" t="s">
        <v>0</v>
      </c>
      <c r="L9644" s="2" t="s">
        <v>0</v>
      </c>
    </row>
    <row r="9645" spans="1:12" x14ac:dyDescent="0.4">
      <c r="A9645" s="1"/>
      <c r="B9645" s="5"/>
      <c r="C9645" s="2" t="s">
        <v>0</v>
      </c>
      <c r="F9645" s="2" t="s">
        <v>0</v>
      </c>
      <c r="L9645" s="2" t="s">
        <v>0</v>
      </c>
    </row>
    <row r="9646" spans="1:12" x14ac:dyDescent="0.4">
      <c r="A9646" s="1"/>
      <c r="B9646" s="5"/>
      <c r="C9646" s="2" t="s">
        <v>0</v>
      </c>
      <c r="F9646" s="2" t="s">
        <v>0</v>
      </c>
      <c r="L9646" s="2" t="s">
        <v>0</v>
      </c>
    </row>
    <row r="9647" spans="1:12" x14ac:dyDescent="0.4">
      <c r="A9647" s="1"/>
      <c r="B9647" s="5"/>
      <c r="C9647" s="2" t="s">
        <v>0</v>
      </c>
      <c r="F9647" s="2" t="s">
        <v>0</v>
      </c>
      <c r="L9647" s="2" t="s">
        <v>0</v>
      </c>
    </row>
    <row r="9648" spans="1:12" x14ac:dyDescent="0.4">
      <c r="A9648" s="1"/>
      <c r="B9648" s="5"/>
      <c r="C9648" s="2" t="s">
        <v>0</v>
      </c>
      <c r="F9648" s="2" t="s">
        <v>0</v>
      </c>
      <c r="L9648" s="2" t="s">
        <v>0</v>
      </c>
    </row>
    <row r="9649" spans="1:12" x14ac:dyDescent="0.4">
      <c r="A9649" s="1"/>
      <c r="B9649" s="5"/>
      <c r="C9649" s="2" t="s">
        <v>0</v>
      </c>
      <c r="F9649" s="2" t="s">
        <v>0</v>
      </c>
      <c r="L9649" s="2" t="s">
        <v>0</v>
      </c>
    </row>
    <row r="9650" spans="1:12" x14ac:dyDescent="0.4">
      <c r="A9650" s="1"/>
      <c r="B9650" s="5"/>
      <c r="C9650" s="2" t="s">
        <v>0</v>
      </c>
      <c r="F9650" s="2" t="s">
        <v>0</v>
      </c>
      <c r="L9650" s="2" t="s">
        <v>0</v>
      </c>
    </row>
    <row r="9651" spans="1:12" x14ac:dyDescent="0.4">
      <c r="A9651" s="1"/>
      <c r="B9651" s="5"/>
      <c r="C9651" s="2" t="s">
        <v>0</v>
      </c>
      <c r="F9651" s="2" t="s">
        <v>0</v>
      </c>
      <c r="L9651" s="2" t="s">
        <v>0</v>
      </c>
    </row>
    <row r="9652" spans="1:12" x14ac:dyDescent="0.4">
      <c r="A9652" s="1"/>
      <c r="B9652" s="5"/>
      <c r="C9652" s="2" t="s">
        <v>0</v>
      </c>
      <c r="F9652" s="2" t="s">
        <v>0</v>
      </c>
      <c r="L9652" s="2" t="s">
        <v>0</v>
      </c>
    </row>
    <row r="9653" spans="1:12" x14ac:dyDescent="0.4">
      <c r="A9653" s="1"/>
      <c r="B9653" s="5"/>
      <c r="C9653" s="2" t="s">
        <v>0</v>
      </c>
      <c r="F9653" s="2" t="s">
        <v>0</v>
      </c>
      <c r="L9653" s="2" t="s">
        <v>0</v>
      </c>
    </row>
    <row r="9654" spans="1:12" x14ac:dyDescent="0.4">
      <c r="A9654" s="1"/>
      <c r="B9654" s="5"/>
      <c r="C9654" s="2" t="s">
        <v>0</v>
      </c>
      <c r="F9654" s="2" t="s">
        <v>0</v>
      </c>
      <c r="L9654" s="2" t="s">
        <v>0</v>
      </c>
    </row>
    <row r="9655" spans="1:12" x14ac:dyDescent="0.4">
      <c r="A9655" s="1"/>
      <c r="B9655" s="5"/>
      <c r="C9655" s="2" t="s">
        <v>0</v>
      </c>
      <c r="F9655" s="2" t="s">
        <v>0</v>
      </c>
      <c r="L9655" s="2" t="s">
        <v>0</v>
      </c>
    </row>
    <row r="9656" spans="1:12" x14ac:dyDescent="0.4">
      <c r="A9656" s="1"/>
      <c r="B9656" s="5"/>
      <c r="C9656" s="2" t="s">
        <v>0</v>
      </c>
      <c r="F9656" s="2" t="s">
        <v>0</v>
      </c>
      <c r="L9656" s="2" t="s">
        <v>0</v>
      </c>
    </row>
    <row r="9657" spans="1:12" x14ac:dyDescent="0.4">
      <c r="A9657" s="1"/>
      <c r="B9657" s="5"/>
      <c r="C9657" s="2" t="s">
        <v>0</v>
      </c>
      <c r="F9657" s="2" t="s">
        <v>0</v>
      </c>
      <c r="L9657" s="2" t="s">
        <v>0</v>
      </c>
    </row>
    <row r="9658" spans="1:12" x14ac:dyDescent="0.4">
      <c r="A9658" s="1"/>
      <c r="B9658" s="5"/>
      <c r="C9658" s="2" t="s">
        <v>0</v>
      </c>
      <c r="F9658" s="2" t="s">
        <v>0</v>
      </c>
      <c r="L9658" s="2" t="s">
        <v>0</v>
      </c>
    </row>
    <row r="9659" spans="1:12" x14ac:dyDescent="0.4">
      <c r="A9659" s="1"/>
      <c r="B9659" s="5"/>
      <c r="C9659" s="2" t="s">
        <v>0</v>
      </c>
      <c r="F9659" s="2" t="s">
        <v>0</v>
      </c>
      <c r="L9659" s="2" t="s">
        <v>0</v>
      </c>
    </row>
    <row r="9660" spans="1:12" x14ac:dyDescent="0.4">
      <c r="A9660" s="1"/>
      <c r="B9660" s="5"/>
      <c r="C9660" s="2" t="s">
        <v>0</v>
      </c>
      <c r="F9660" s="2" t="s">
        <v>0</v>
      </c>
      <c r="L9660" s="2" t="s">
        <v>0</v>
      </c>
    </row>
    <row r="9661" spans="1:12" x14ac:dyDescent="0.4">
      <c r="A9661" s="1"/>
      <c r="B9661" s="5"/>
      <c r="C9661" s="2" t="s">
        <v>0</v>
      </c>
      <c r="F9661" s="2" t="s">
        <v>0</v>
      </c>
      <c r="L9661" s="2" t="s">
        <v>0</v>
      </c>
    </row>
    <row r="9662" spans="1:12" x14ac:dyDescent="0.4">
      <c r="A9662" s="1"/>
      <c r="B9662" s="5"/>
      <c r="C9662" s="2" t="s">
        <v>0</v>
      </c>
      <c r="F9662" s="2" t="s">
        <v>0</v>
      </c>
      <c r="L9662" s="2" t="s">
        <v>0</v>
      </c>
    </row>
    <row r="9663" spans="1:12" x14ac:dyDescent="0.4">
      <c r="A9663" s="1"/>
      <c r="B9663" s="5"/>
      <c r="C9663" s="2" t="s">
        <v>0</v>
      </c>
      <c r="F9663" s="2" t="s">
        <v>0</v>
      </c>
      <c r="L9663" s="2" t="s">
        <v>0</v>
      </c>
    </row>
    <row r="9664" spans="1:12" x14ac:dyDescent="0.4">
      <c r="A9664" s="1"/>
      <c r="B9664" s="5"/>
      <c r="C9664" s="2" t="s">
        <v>0</v>
      </c>
      <c r="F9664" s="2" t="s">
        <v>0</v>
      </c>
      <c r="L9664" s="2" t="s">
        <v>0</v>
      </c>
    </row>
    <row r="9665" spans="1:12" x14ac:dyDescent="0.4">
      <c r="A9665" s="1"/>
      <c r="B9665" s="5"/>
      <c r="C9665" s="2" t="s">
        <v>0</v>
      </c>
      <c r="F9665" s="2" t="s">
        <v>0</v>
      </c>
      <c r="L9665" s="2" t="s">
        <v>0</v>
      </c>
    </row>
    <row r="9666" spans="1:12" x14ac:dyDescent="0.4">
      <c r="A9666" s="1"/>
      <c r="B9666" s="5"/>
      <c r="C9666" s="2" t="s">
        <v>0</v>
      </c>
      <c r="F9666" s="2" t="s">
        <v>0</v>
      </c>
      <c r="L9666" s="2" t="s">
        <v>0</v>
      </c>
    </row>
    <row r="9667" spans="1:12" x14ac:dyDescent="0.4">
      <c r="A9667" s="1"/>
      <c r="B9667" s="5"/>
      <c r="C9667" s="2" t="s">
        <v>0</v>
      </c>
      <c r="F9667" s="2" t="s">
        <v>0</v>
      </c>
      <c r="L9667" s="2" t="s">
        <v>0</v>
      </c>
    </row>
    <row r="9668" spans="1:12" x14ac:dyDescent="0.4">
      <c r="A9668" s="1"/>
      <c r="B9668" s="5"/>
      <c r="C9668" s="2" t="s">
        <v>0</v>
      </c>
      <c r="F9668" s="2" t="s">
        <v>0</v>
      </c>
      <c r="L9668" s="2" t="s">
        <v>0</v>
      </c>
    </row>
    <row r="9669" spans="1:12" x14ac:dyDescent="0.4">
      <c r="A9669" s="1"/>
      <c r="B9669" s="5"/>
      <c r="C9669" s="2" t="s">
        <v>0</v>
      </c>
      <c r="F9669" s="2" t="s">
        <v>0</v>
      </c>
      <c r="L9669" s="2" t="s">
        <v>0</v>
      </c>
    </row>
    <row r="9670" spans="1:12" x14ac:dyDescent="0.4">
      <c r="A9670" s="1"/>
      <c r="B9670" s="5"/>
      <c r="C9670" s="2" t="s">
        <v>0</v>
      </c>
      <c r="F9670" s="2" t="s">
        <v>0</v>
      </c>
      <c r="L9670" s="2" t="s">
        <v>0</v>
      </c>
    </row>
    <row r="9671" spans="1:12" x14ac:dyDescent="0.4">
      <c r="A9671" s="1"/>
      <c r="B9671" s="5"/>
      <c r="C9671" s="2" t="s">
        <v>0</v>
      </c>
      <c r="F9671" s="2" t="s">
        <v>0</v>
      </c>
      <c r="L9671" s="2" t="s">
        <v>0</v>
      </c>
    </row>
    <row r="9672" spans="1:12" x14ac:dyDescent="0.4">
      <c r="A9672" s="1"/>
      <c r="B9672" s="5"/>
      <c r="C9672" s="2" t="s">
        <v>0</v>
      </c>
      <c r="F9672" s="2" t="s">
        <v>0</v>
      </c>
      <c r="L9672" s="2" t="s">
        <v>0</v>
      </c>
    </row>
    <row r="9673" spans="1:12" x14ac:dyDescent="0.4">
      <c r="A9673" s="1"/>
      <c r="B9673" s="5"/>
      <c r="C9673" s="2" t="s">
        <v>0</v>
      </c>
      <c r="F9673" s="2" t="s">
        <v>0</v>
      </c>
      <c r="L9673" s="2" t="s">
        <v>0</v>
      </c>
    </row>
    <row r="9674" spans="1:12" x14ac:dyDescent="0.4">
      <c r="A9674" s="1"/>
      <c r="B9674" s="5"/>
      <c r="C9674" s="2" t="s">
        <v>0</v>
      </c>
      <c r="F9674" s="2" t="s">
        <v>0</v>
      </c>
      <c r="L9674" s="2" t="s">
        <v>0</v>
      </c>
    </row>
    <row r="9675" spans="1:12" x14ac:dyDescent="0.4">
      <c r="A9675" s="1"/>
      <c r="B9675" s="5"/>
      <c r="C9675" s="2" t="s">
        <v>0</v>
      </c>
      <c r="F9675" s="2" t="s">
        <v>0</v>
      </c>
      <c r="L9675" s="2" t="s">
        <v>0</v>
      </c>
    </row>
    <row r="9676" spans="1:12" x14ac:dyDescent="0.4">
      <c r="A9676" s="1"/>
      <c r="B9676" s="5"/>
      <c r="C9676" s="2" t="s">
        <v>0</v>
      </c>
      <c r="F9676" s="2" t="s">
        <v>0</v>
      </c>
      <c r="L9676" s="2" t="s">
        <v>0</v>
      </c>
    </row>
    <row r="9677" spans="1:12" x14ac:dyDescent="0.4">
      <c r="A9677" s="1"/>
      <c r="B9677" s="5"/>
      <c r="C9677" s="2" t="s">
        <v>0</v>
      </c>
      <c r="F9677" s="2" t="s">
        <v>0</v>
      </c>
      <c r="L9677" s="2" t="s">
        <v>0</v>
      </c>
    </row>
    <row r="9678" spans="1:12" x14ac:dyDescent="0.4">
      <c r="A9678" s="1"/>
      <c r="B9678" s="5"/>
      <c r="C9678" s="2" t="s">
        <v>0</v>
      </c>
      <c r="F9678" s="2" t="s">
        <v>0</v>
      </c>
      <c r="L9678" s="2" t="s">
        <v>0</v>
      </c>
    </row>
    <row r="9679" spans="1:12" x14ac:dyDescent="0.4">
      <c r="A9679" s="1"/>
      <c r="B9679" s="5"/>
      <c r="C9679" s="2" t="s">
        <v>0</v>
      </c>
      <c r="F9679" s="2" t="s">
        <v>0</v>
      </c>
      <c r="L9679" s="2" t="s">
        <v>0</v>
      </c>
    </row>
    <row r="9680" spans="1:12" x14ac:dyDescent="0.4">
      <c r="A9680" s="1"/>
      <c r="B9680" s="5"/>
      <c r="C9680" s="2" t="s">
        <v>0</v>
      </c>
      <c r="F9680" s="2" t="s">
        <v>0</v>
      </c>
      <c r="L9680" s="2" t="s">
        <v>0</v>
      </c>
    </row>
    <row r="9681" spans="1:12" x14ac:dyDescent="0.4">
      <c r="A9681" s="1"/>
      <c r="B9681" s="5"/>
      <c r="C9681" s="2" t="s">
        <v>0</v>
      </c>
      <c r="F9681" s="2" t="s">
        <v>0</v>
      </c>
      <c r="L9681" s="2" t="s">
        <v>0</v>
      </c>
    </row>
    <row r="9682" spans="1:12" x14ac:dyDescent="0.4">
      <c r="A9682" s="1"/>
      <c r="B9682" s="5"/>
      <c r="C9682" s="2" t="s">
        <v>0</v>
      </c>
      <c r="F9682" s="2" t="s">
        <v>0</v>
      </c>
      <c r="L9682" s="2" t="s">
        <v>0</v>
      </c>
    </row>
    <row r="9683" spans="1:12" x14ac:dyDescent="0.4">
      <c r="A9683" s="1"/>
      <c r="B9683" s="5"/>
      <c r="C9683" s="2" t="s">
        <v>0</v>
      </c>
      <c r="F9683" s="2" t="s">
        <v>0</v>
      </c>
      <c r="L9683" s="2" t="s">
        <v>0</v>
      </c>
    </row>
    <row r="9684" spans="1:12" x14ac:dyDescent="0.4">
      <c r="A9684" s="1"/>
      <c r="B9684" s="5"/>
      <c r="C9684" s="2" t="s">
        <v>0</v>
      </c>
      <c r="F9684" s="2" t="s">
        <v>0</v>
      </c>
      <c r="L9684" s="2" t="s">
        <v>0</v>
      </c>
    </row>
    <row r="9685" spans="1:12" x14ac:dyDescent="0.4">
      <c r="A9685" s="1"/>
      <c r="B9685" s="5"/>
      <c r="C9685" s="2" t="s">
        <v>0</v>
      </c>
      <c r="F9685" s="2" t="s">
        <v>0</v>
      </c>
      <c r="L9685" s="2" t="s">
        <v>0</v>
      </c>
    </row>
    <row r="9686" spans="1:12" x14ac:dyDescent="0.4">
      <c r="A9686" s="1"/>
      <c r="B9686" s="5"/>
      <c r="C9686" s="2" t="s">
        <v>0</v>
      </c>
      <c r="F9686" s="2" t="s">
        <v>0</v>
      </c>
      <c r="L9686" s="2" t="s">
        <v>0</v>
      </c>
    </row>
    <row r="9687" spans="1:12" x14ac:dyDescent="0.4">
      <c r="A9687" s="1"/>
      <c r="B9687" s="5"/>
      <c r="C9687" s="2" t="s">
        <v>0</v>
      </c>
      <c r="F9687" s="2" t="s">
        <v>0</v>
      </c>
      <c r="L9687" s="2" t="s">
        <v>0</v>
      </c>
    </row>
    <row r="9688" spans="1:12" x14ac:dyDescent="0.4">
      <c r="A9688" s="1"/>
      <c r="B9688" s="5"/>
      <c r="C9688" s="2" t="s">
        <v>0</v>
      </c>
      <c r="F9688" s="2" t="s">
        <v>0</v>
      </c>
      <c r="L9688" s="2" t="s">
        <v>0</v>
      </c>
    </row>
    <row r="9689" spans="1:12" x14ac:dyDescent="0.4">
      <c r="A9689" s="1"/>
      <c r="B9689" s="5"/>
      <c r="C9689" s="2" t="s">
        <v>0</v>
      </c>
      <c r="F9689" s="2" t="s">
        <v>0</v>
      </c>
      <c r="L9689" s="2" t="s">
        <v>0</v>
      </c>
    </row>
    <row r="9690" spans="1:12" x14ac:dyDescent="0.4">
      <c r="A9690" s="1"/>
      <c r="B9690" s="5"/>
      <c r="C9690" s="2" t="s">
        <v>0</v>
      </c>
      <c r="F9690" s="2" t="s">
        <v>0</v>
      </c>
      <c r="L9690" s="2" t="s">
        <v>0</v>
      </c>
    </row>
    <row r="9691" spans="1:12" x14ac:dyDescent="0.4">
      <c r="A9691" s="1"/>
      <c r="B9691" s="5"/>
      <c r="C9691" s="2" t="s">
        <v>0</v>
      </c>
      <c r="F9691" s="2" t="s">
        <v>0</v>
      </c>
      <c r="L9691" s="2" t="s">
        <v>0</v>
      </c>
    </row>
    <row r="9692" spans="1:12" x14ac:dyDescent="0.4">
      <c r="A9692" s="1"/>
      <c r="B9692" s="5"/>
      <c r="C9692" s="2" t="s">
        <v>0</v>
      </c>
      <c r="F9692" s="2" t="s">
        <v>0</v>
      </c>
      <c r="L9692" s="2" t="s">
        <v>0</v>
      </c>
    </row>
    <row r="9693" spans="1:12" x14ac:dyDescent="0.4">
      <c r="A9693" s="1"/>
      <c r="B9693" s="5"/>
      <c r="C9693" s="2" t="s">
        <v>0</v>
      </c>
      <c r="F9693" s="2" t="s">
        <v>0</v>
      </c>
      <c r="L9693" s="2" t="s">
        <v>0</v>
      </c>
    </row>
    <row r="9694" spans="1:12" x14ac:dyDescent="0.4">
      <c r="A9694" s="1"/>
      <c r="B9694" s="5"/>
      <c r="C9694" s="2" t="s">
        <v>0</v>
      </c>
      <c r="F9694" s="2" t="s">
        <v>0</v>
      </c>
      <c r="L9694" s="2" t="s">
        <v>0</v>
      </c>
    </row>
    <row r="9695" spans="1:12" x14ac:dyDescent="0.4">
      <c r="A9695" s="1"/>
      <c r="B9695" s="5"/>
      <c r="C9695" s="2" t="s">
        <v>0</v>
      </c>
      <c r="F9695" s="2" t="s">
        <v>0</v>
      </c>
      <c r="L9695" s="2" t="s">
        <v>0</v>
      </c>
    </row>
    <row r="9696" spans="1:12" x14ac:dyDescent="0.4">
      <c r="A9696" s="1"/>
      <c r="B9696" s="5"/>
      <c r="C9696" s="2" t="s">
        <v>0</v>
      </c>
      <c r="F9696" s="2" t="s">
        <v>0</v>
      </c>
      <c r="L9696" s="2" t="s">
        <v>0</v>
      </c>
    </row>
    <row r="9697" spans="1:12" x14ac:dyDescent="0.4">
      <c r="A9697" s="1"/>
      <c r="B9697" s="5"/>
      <c r="C9697" s="2" t="s">
        <v>0</v>
      </c>
      <c r="F9697" s="2" t="s">
        <v>0</v>
      </c>
      <c r="L9697" s="2" t="s">
        <v>0</v>
      </c>
    </row>
    <row r="9698" spans="1:12" x14ac:dyDescent="0.4">
      <c r="A9698" s="1"/>
      <c r="B9698" s="5"/>
      <c r="C9698" s="2" t="s">
        <v>0</v>
      </c>
      <c r="F9698" s="2" t="s">
        <v>0</v>
      </c>
      <c r="L9698" s="2" t="s">
        <v>0</v>
      </c>
    </row>
    <row r="9699" spans="1:12" x14ac:dyDescent="0.4">
      <c r="A9699" s="1"/>
      <c r="B9699" s="5"/>
      <c r="C9699" s="2" t="s">
        <v>0</v>
      </c>
      <c r="F9699" s="2" t="s">
        <v>0</v>
      </c>
      <c r="L9699" s="2" t="s">
        <v>0</v>
      </c>
    </row>
    <row r="9700" spans="1:12" x14ac:dyDescent="0.4">
      <c r="A9700" s="1"/>
      <c r="B9700" s="5"/>
      <c r="C9700" s="2" t="s">
        <v>0</v>
      </c>
      <c r="F9700" s="2" t="s">
        <v>0</v>
      </c>
      <c r="L9700" s="2" t="s">
        <v>0</v>
      </c>
    </row>
    <row r="9701" spans="1:12" x14ac:dyDescent="0.4">
      <c r="A9701" s="1"/>
      <c r="B9701" s="5"/>
      <c r="C9701" s="2" t="s">
        <v>0</v>
      </c>
      <c r="F9701" s="2" t="s">
        <v>0</v>
      </c>
      <c r="L9701" s="2" t="s">
        <v>0</v>
      </c>
    </row>
    <row r="9702" spans="1:12" x14ac:dyDescent="0.4">
      <c r="A9702" s="1"/>
      <c r="B9702" s="5"/>
      <c r="C9702" s="2" t="s">
        <v>0</v>
      </c>
      <c r="F9702" s="2" t="s">
        <v>0</v>
      </c>
      <c r="L9702" s="2" t="s">
        <v>0</v>
      </c>
    </row>
    <row r="9703" spans="1:12" x14ac:dyDescent="0.4">
      <c r="A9703" s="1"/>
      <c r="B9703" s="5"/>
      <c r="C9703" s="2" t="s">
        <v>0</v>
      </c>
      <c r="F9703" s="2" t="s">
        <v>0</v>
      </c>
      <c r="L9703" s="2" t="s">
        <v>0</v>
      </c>
    </row>
    <row r="9704" spans="1:12" x14ac:dyDescent="0.4">
      <c r="A9704" s="1"/>
      <c r="B9704" s="5"/>
      <c r="C9704" s="2" t="s">
        <v>0</v>
      </c>
      <c r="F9704" s="2" t="s">
        <v>0</v>
      </c>
      <c r="L9704" s="2" t="s">
        <v>0</v>
      </c>
    </row>
    <row r="9705" spans="1:12" x14ac:dyDescent="0.4">
      <c r="A9705" s="1"/>
      <c r="B9705" s="5"/>
      <c r="C9705" s="2" t="s">
        <v>0</v>
      </c>
      <c r="F9705" s="2" t="s">
        <v>0</v>
      </c>
      <c r="L9705" s="2" t="s">
        <v>0</v>
      </c>
    </row>
    <row r="9706" spans="1:12" x14ac:dyDescent="0.4">
      <c r="A9706" s="1"/>
      <c r="B9706" s="5"/>
      <c r="C9706" s="2" t="s">
        <v>0</v>
      </c>
      <c r="F9706" s="2" t="s">
        <v>0</v>
      </c>
      <c r="L9706" s="2" t="s">
        <v>0</v>
      </c>
    </row>
    <row r="9707" spans="1:12" x14ac:dyDescent="0.4">
      <c r="A9707" s="1"/>
      <c r="B9707" s="5"/>
      <c r="C9707" s="2" t="s">
        <v>0</v>
      </c>
      <c r="F9707" s="2" t="s">
        <v>0</v>
      </c>
      <c r="L9707" s="2" t="s">
        <v>0</v>
      </c>
    </row>
    <row r="9708" spans="1:12" x14ac:dyDescent="0.4">
      <c r="A9708" s="1"/>
      <c r="B9708" s="5"/>
      <c r="C9708" s="2" t="s">
        <v>0</v>
      </c>
      <c r="F9708" s="2" t="s">
        <v>0</v>
      </c>
      <c r="L9708" s="2" t="s">
        <v>0</v>
      </c>
    </row>
    <row r="9709" spans="1:12" x14ac:dyDescent="0.4">
      <c r="A9709" s="1"/>
      <c r="B9709" s="5"/>
      <c r="C9709" s="2" t="s">
        <v>0</v>
      </c>
      <c r="F9709" s="2" t="s">
        <v>0</v>
      </c>
      <c r="L9709" s="2" t="s">
        <v>0</v>
      </c>
    </row>
    <row r="9710" spans="1:12" x14ac:dyDescent="0.4">
      <c r="A9710" s="1"/>
      <c r="B9710" s="5"/>
      <c r="C9710" s="2" t="s">
        <v>0</v>
      </c>
      <c r="F9710" s="2" t="s">
        <v>0</v>
      </c>
      <c r="L9710" s="2" t="s">
        <v>0</v>
      </c>
    </row>
    <row r="9711" spans="1:12" x14ac:dyDescent="0.4">
      <c r="A9711" s="1"/>
      <c r="B9711" s="5"/>
      <c r="C9711" s="2" t="s">
        <v>0</v>
      </c>
      <c r="F9711" s="2" t="s">
        <v>0</v>
      </c>
      <c r="L9711" s="2" t="s">
        <v>0</v>
      </c>
    </row>
    <row r="9712" spans="1:12" x14ac:dyDescent="0.4">
      <c r="A9712" s="1"/>
      <c r="B9712" s="5"/>
      <c r="C9712" s="2" t="s">
        <v>0</v>
      </c>
      <c r="F9712" s="2" t="s">
        <v>0</v>
      </c>
      <c r="L9712" s="2" t="s">
        <v>0</v>
      </c>
    </row>
    <row r="9713" spans="1:12" x14ac:dyDescent="0.4">
      <c r="A9713" s="1"/>
      <c r="B9713" s="5"/>
      <c r="C9713" s="2" t="s">
        <v>0</v>
      </c>
      <c r="F9713" s="2" t="s">
        <v>0</v>
      </c>
      <c r="L9713" s="2" t="s">
        <v>0</v>
      </c>
    </row>
    <row r="9714" spans="1:12" x14ac:dyDescent="0.4">
      <c r="A9714" s="1"/>
      <c r="B9714" s="5"/>
      <c r="C9714" s="2" t="s">
        <v>0</v>
      </c>
      <c r="F9714" s="2" t="s">
        <v>0</v>
      </c>
      <c r="L9714" s="2" t="s">
        <v>0</v>
      </c>
    </row>
    <row r="9715" spans="1:12" x14ac:dyDescent="0.4">
      <c r="A9715" s="1"/>
      <c r="B9715" s="5"/>
      <c r="C9715" s="2" t="s">
        <v>0</v>
      </c>
      <c r="F9715" s="2" t="s">
        <v>0</v>
      </c>
      <c r="L9715" s="2" t="s">
        <v>0</v>
      </c>
    </row>
    <row r="9716" spans="1:12" x14ac:dyDescent="0.4">
      <c r="A9716" s="1"/>
      <c r="B9716" s="5"/>
      <c r="C9716" s="2" t="s">
        <v>0</v>
      </c>
      <c r="F9716" s="2" t="s">
        <v>0</v>
      </c>
      <c r="L9716" s="2" t="s">
        <v>0</v>
      </c>
    </row>
    <row r="9717" spans="1:12" x14ac:dyDescent="0.4">
      <c r="A9717" s="1"/>
      <c r="B9717" s="5"/>
      <c r="C9717" s="2" t="s">
        <v>0</v>
      </c>
      <c r="F9717" s="2" t="s">
        <v>0</v>
      </c>
      <c r="L9717" s="2" t="s">
        <v>0</v>
      </c>
    </row>
    <row r="9718" spans="1:12" x14ac:dyDescent="0.4">
      <c r="A9718" s="1"/>
      <c r="B9718" s="5"/>
      <c r="C9718" s="2" t="s">
        <v>0</v>
      </c>
      <c r="F9718" s="2" t="s">
        <v>0</v>
      </c>
      <c r="L9718" s="2" t="s">
        <v>0</v>
      </c>
    </row>
    <row r="9719" spans="1:12" x14ac:dyDescent="0.4">
      <c r="A9719" s="1"/>
      <c r="B9719" s="5"/>
      <c r="C9719" s="2" t="s">
        <v>0</v>
      </c>
      <c r="F9719" s="2" t="s">
        <v>0</v>
      </c>
      <c r="L9719" s="2" t="s">
        <v>0</v>
      </c>
    </row>
    <row r="9720" spans="1:12" x14ac:dyDescent="0.4">
      <c r="A9720" s="1"/>
      <c r="B9720" s="5"/>
      <c r="C9720" s="2" t="s">
        <v>0</v>
      </c>
      <c r="F9720" s="2" t="s">
        <v>0</v>
      </c>
      <c r="L9720" s="2" t="s">
        <v>0</v>
      </c>
    </row>
    <row r="9721" spans="1:12" x14ac:dyDescent="0.4">
      <c r="A9721" s="1"/>
      <c r="B9721" s="5"/>
      <c r="C9721" s="2" t="s">
        <v>0</v>
      </c>
      <c r="F9721" s="2" t="s">
        <v>0</v>
      </c>
      <c r="L9721" s="2" t="s">
        <v>0</v>
      </c>
    </row>
    <row r="9722" spans="1:12" x14ac:dyDescent="0.4">
      <c r="A9722" s="1"/>
      <c r="B9722" s="5"/>
      <c r="C9722" s="2" t="s">
        <v>0</v>
      </c>
      <c r="F9722" s="2" t="s">
        <v>0</v>
      </c>
      <c r="L9722" s="2" t="s">
        <v>0</v>
      </c>
    </row>
    <row r="9723" spans="1:12" x14ac:dyDescent="0.4">
      <c r="A9723" s="1"/>
      <c r="B9723" s="5"/>
      <c r="C9723" s="2" t="s">
        <v>0</v>
      </c>
      <c r="F9723" s="2" t="s">
        <v>0</v>
      </c>
      <c r="L9723" s="2" t="s">
        <v>0</v>
      </c>
    </row>
    <row r="9724" spans="1:12" x14ac:dyDescent="0.4">
      <c r="A9724" s="1"/>
      <c r="B9724" s="5"/>
      <c r="C9724" s="2" t="s">
        <v>0</v>
      </c>
      <c r="F9724" s="2" t="s">
        <v>0</v>
      </c>
      <c r="L9724" s="2" t="s">
        <v>0</v>
      </c>
    </row>
    <row r="9725" spans="1:12" x14ac:dyDescent="0.4">
      <c r="A9725" s="1"/>
      <c r="B9725" s="5"/>
      <c r="C9725" s="2" t="s">
        <v>0</v>
      </c>
      <c r="F9725" s="2" t="s">
        <v>0</v>
      </c>
      <c r="L9725" s="2" t="s">
        <v>0</v>
      </c>
    </row>
    <row r="9726" spans="1:12" x14ac:dyDescent="0.4">
      <c r="A9726" s="1"/>
      <c r="B9726" s="5"/>
      <c r="C9726" s="2" t="s">
        <v>0</v>
      </c>
      <c r="F9726" s="2" t="s">
        <v>0</v>
      </c>
      <c r="L9726" s="2" t="s">
        <v>0</v>
      </c>
    </row>
    <row r="9727" spans="1:12" x14ac:dyDescent="0.4">
      <c r="A9727" s="1"/>
      <c r="B9727" s="5"/>
      <c r="C9727" s="2" t="s">
        <v>0</v>
      </c>
      <c r="F9727" s="2" t="s">
        <v>0</v>
      </c>
      <c r="L9727" s="2" t="s">
        <v>0</v>
      </c>
    </row>
    <row r="9728" spans="1:12" x14ac:dyDescent="0.4">
      <c r="A9728" s="1"/>
      <c r="B9728" s="5"/>
      <c r="C9728" s="2" t="s">
        <v>0</v>
      </c>
      <c r="F9728" s="2" t="s">
        <v>0</v>
      </c>
      <c r="L9728" s="2" t="s">
        <v>0</v>
      </c>
    </row>
    <row r="9729" spans="1:12" x14ac:dyDescent="0.4">
      <c r="A9729" s="1"/>
      <c r="B9729" s="5"/>
      <c r="C9729" s="2" t="s">
        <v>0</v>
      </c>
      <c r="F9729" s="2" t="s">
        <v>0</v>
      </c>
      <c r="L9729" s="2" t="s">
        <v>0</v>
      </c>
    </row>
    <row r="9730" spans="1:12" x14ac:dyDescent="0.4">
      <c r="A9730" s="1"/>
      <c r="B9730" s="5"/>
      <c r="C9730" s="2" t="s">
        <v>0</v>
      </c>
      <c r="F9730" s="2" t="s">
        <v>0</v>
      </c>
      <c r="L9730" s="2" t="s">
        <v>0</v>
      </c>
    </row>
    <row r="9731" spans="1:12" x14ac:dyDescent="0.4">
      <c r="A9731" s="1"/>
      <c r="B9731" s="5"/>
      <c r="C9731" s="2" t="s">
        <v>0</v>
      </c>
      <c r="F9731" s="2" t="s">
        <v>0</v>
      </c>
      <c r="L9731" s="2" t="s">
        <v>0</v>
      </c>
    </row>
    <row r="9732" spans="1:12" x14ac:dyDescent="0.4">
      <c r="A9732" s="1"/>
      <c r="B9732" s="5"/>
      <c r="C9732" s="2" t="s">
        <v>0</v>
      </c>
      <c r="F9732" s="2" t="s">
        <v>0</v>
      </c>
      <c r="L9732" s="2" t="s">
        <v>0</v>
      </c>
    </row>
    <row r="9733" spans="1:12" x14ac:dyDescent="0.4">
      <c r="A9733" s="1"/>
      <c r="B9733" s="5"/>
      <c r="C9733" s="2" t="s">
        <v>0</v>
      </c>
      <c r="F9733" s="2" t="s">
        <v>0</v>
      </c>
      <c r="L9733" s="2" t="s">
        <v>0</v>
      </c>
    </row>
    <row r="9734" spans="1:12" x14ac:dyDescent="0.4">
      <c r="A9734" s="1"/>
      <c r="B9734" s="5"/>
      <c r="C9734" s="2" t="s">
        <v>0</v>
      </c>
      <c r="F9734" s="2" t="s">
        <v>0</v>
      </c>
      <c r="L9734" s="2" t="s">
        <v>0</v>
      </c>
    </row>
    <row r="9735" spans="1:12" x14ac:dyDescent="0.4">
      <c r="A9735" s="1"/>
      <c r="B9735" s="5"/>
      <c r="C9735" s="2" t="s">
        <v>0</v>
      </c>
      <c r="F9735" s="2" t="s">
        <v>0</v>
      </c>
      <c r="L9735" s="2" t="s">
        <v>0</v>
      </c>
    </row>
    <row r="9736" spans="1:12" x14ac:dyDescent="0.4">
      <c r="A9736" s="1"/>
      <c r="B9736" s="5"/>
      <c r="C9736" s="2" t="s">
        <v>0</v>
      </c>
      <c r="F9736" s="2" t="s">
        <v>0</v>
      </c>
      <c r="L9736" s="2" t="s">
        <v>0</v>
      </c>
    </row>
    <row r="9737" spans="1:12" x14ac:dyDescent="0.4">
      <c r="A9737" s="1"/>
      <c r="B9737" s="5"/>
      <c r="C9737" s="2" t="s">
        <v>0</v>
      </c>
      <c r="F9737" s="2" t="s">
        <v>0</v>
      </c>
      <c r="L9737" s="2" t="s">
        <v>0</v>
      </c>
    </row>
    <row r="9738" spans="1:12" x14ac:dyDescent="0.4">
      <c r="A9738" s="1"/>
      <c r="B9738" s="5"/>
      <c r="C9738" s="2" t="s">
        <v>0</v>
      </c>
      <c r="F9738" s="2" t="s">
        <v>0</v>
      </c>
      <c r="L9738" s="2" t="s">
        <v>0</v>
      </c>
    </row>
    <row r="9739" spans="1:12" x14ac:dyDescent="0.4">
      <c r="A9739" s="1"/>
      <c r="B9739" s="5"/>
      <c r="C9739" s="2" t="s">
        <v>0</v>
      </c>
      <c r="F9739" s="2" t="s">
        <v>0</v>
      </c>
      <c r="L9739" s="2" t="s">
        <v>0</v>
      </c>
    </row>
    <row r="9740" spans="1:12" x14ac:dyDescent="0.4">
      <c r="A9740" s="1"/>
      <c r="B9740" s="5"/>
      <c r="C9740" s="2" t="s">
        <v>0</v>
      </c>
      <c r="F9740" s="2" t="s">
        <v>0</v>
      </c>
      <c r="L9740" s="2" t="s">
        <v>0</v>
      </c>
    </row>
    <row r="9741" spans="1:12" x14ac:dyDescent="0.4">
      <c r="A9741" s="1"/>
      <c r="B9741" s="5"/>
      <c r="C9741" s="2" t="s">
        <v>0</v>
      </c>
      <c r="F9741" s="2" t="s">
        <v>0</v>
      </c>
      <c r="L9741" s="2" t="s">
        <v>0</v>
      </c>
    </row>
    <row r="9742" spans="1:12" x14ac:dyDescent="0.4">
      <c r="A9742" s="1"/>
      <c r="B9742" s="5"/>
      <c r="C9742" s="2" t="s">
        <v>0</v>
      </c>
      <c r="F9742" s="2" t="s">
        <v>0</v>
      </c>
      <c r="L9742" s="2" t="s">
        <v>0</v>
      </c>
    </row>
    <row r="9743" spans="1:12" x14ac:dyDescent="0.4">
      <c r="A9743" s="1"/>
      <c r="B9743" s="5"/>
      <c r="C9743" s="2" t="s">
        <v>0</v>
      </c>
      <c r="F9743" s="2" t="s">
        <v>0</v>
      </c>
      <c r="L9743" s="2" t="s">
        <v>0</v>
      </c>
    </row>
    <row r="9744" spans="1:12" x14ac:dyDescent="0.4">
      <c r="A9744" s="1"/>
      <c r="B9744" s="5"/>
      <c r="C9744" s="2" t="s">
        <v>0</v>
      </c>
      <c r="F9744" s="2" t="s">
        <v>0</v>
      </c>
      <c r="L9744" s="2" t="s">
        <v>0</v>
      </c>
    </row>
    <row r="9745" spans="1:12" x14ac:dyDescent="0.4">
      <c r="A9745" s="1"/>
      <c r="B9745" s="5"/>
      <c r="C9745" s="2" t="s">
        <v>0</v>
      </c>
      <c r="F9745" s="2" t="s">
        <v>0</v>
      </c>
      <c r="L9745" s="2" t="s">
        <v>0</v>
      </c>
    </row>
    <row r="9746" spans="1:12" x14ac:dyDescent="0.4">
      <c r="A9746" s="1"/>
      <c r="B9746" s="5"/>
      <c r="C9746" s="2" t="s">
        <v>0</v>
      </c>
      <c r="F9746" s="2" t="s">
        <v>0</v>
      </c>
      <c r="L9746" s="2" t="s">
        <v>0</v>
      </c>
    </row>
    <row r="9747" spans="1:12" x14ac:dyDescent="0.4">
      <c r="A9747" s="1"/>
      <c r="B9747" s="5"/>
      <c r="C9747" s="2" t="s">
        <v>0</v>
      </c>
      <c r="F9747" s="2" t="s">
        <v>0</v>
      </c>
      <c r="L9747" s="2" t="s">
        <v>0</v>
      </c>
    </row>
    <row r="9748" spans="1:12" x14ac:dyDescent="0.4">
      <c r="A9748" s="1"/>
      <c r="B9748" s="5"/>
      <c r="C9748" s="2" t="s">
        <v>0</v>
      </c>
      <c r="F9748" s="2" t="s">
        <v>0</v>
      </c>
      <c r="L9748" s="2" t="s">
        <v>0</v>
      </c>
    </row>
    <row r="9749" spans="1:12" x14ac:dyDescent="0.4">
      <c r="A9749" s="1"/>
      <c r="B9749" s="5"/>
      <c r="C9749" s="2" t="s">
        <v>0</v>
      </c>
      <c r="F9749" s="2" t="s">
        <v>0</v>
      </c>
      <c r="L9749" s="2" t="s">
        <v>0</v>
      </c>
    </row>
    <row r="9750" spans="1:12" x14ac:dyDescent="0.4">
      <c r="A9750" s="1"/>
      <c r="B9750" s="5"/>
      <c r="C9750" s="2" t="s">
        <v>0</v>
      </c>
      <c r="F9750" s="2" t="s">
        <v>0</v>
      </c>
      <c r="L9750" s="2" t="s">
        <v>0</v>
      </c>
    </row>
    <row r="9751" spans="1:12" x14ac:dyDescent="0.4">
      <c r="A9751" s="1"/>
      <c r="B9751" s="5"/>
      <c r="C9751" s="2" t="s">
        <v>0</v>
      </c>
      <c r="F9751" s="2" t="s">
        <v>0</v>
      </c>
      <c r="L9751" s="2" t="s">
        <v>0</v>
      </c>
    </row>
    <row r="9752" spans="1:12" x14ac:dyDescent="0.4">
      <c r="A9752" s="1"/>
      <c r="B9752" s="5"/>
      <c r="C9752" s="2" t="s">
        <v>0</v>
      </c>
      <c r="F9752" s="2" t="s">
        <v>0</v>
      </c>
      <c r="L9752" s="2" t="s">
        <v>0</v>
      </c>
    </row>
    <row r="9753" spans="1:12" x14ac:dyDescent="0.4">
      <c r="A9753" s="1"/>
      <c r="B9753" s="5"/>
      <c r="C9753" s="2" t="s">
        <v>0</v>
      </c>
      <c r="F9753" s="2" t="s">
        <v>0</v>
      </c>
      <c r="L9753" s="2" t="s">
        <v>0</v>
      </c>
    </row>
    <row r="9754" spans="1:12" x14ac:dyDescent="0.4">
      <c r="A9754" s="1"/>
      <c r="B9754" s="5"/>
      <c r="C9754" s="2" t="s">
        <v>0</v>
      </c>
      <c r="F9754" s="2" t="s">
        <v>0</v>
      </c>
      <c r="L9754" s="2" t="s">
        <v>0</v>
      </c>
    </row>
    <row r="9755" spans="1:12" x14ac:dyDescent="0.4">
      <c r="A9755" s="1"/>
      <c r="B9755" s="5"/>
      <c r="C9755" s="2" t="s">
        <v>0</v>
      </c>
      <c r="F9755" s="2" t="s">
        <v>0</v>
      </c>
      <c r="L9755" s="2" t="s">
        <v>0</v>
      </c>
    </row>
    <row r="9756" spans="1:12" x14ac:dyDescent="0.4">
      <c r="A9756" s="1"/>
      <c r="B9756" s="5"/>
      <c r="C9756" s="2" t="s">
        <v>0</v>
      </c>
      <c r="F9756" s="2" t="s">
        <v>0</v>
      </c>
      <c r="L9756" s="2" t="s">
        <v>0</v>
      </c>
    </row>
    <row r="9757" spans="1:12" x14ac:dyDescent="0.4">
      <c r="A9757" s="1"/>
      <c r="B9757" s="5"/>
      <c r="C9757" s="2" t="s">
        <v>0</v>
      </c>
      <c r="F9757" s="2" t="s">
        <v>0</v>
      </c>
      <c r="L9757" s="2" t="s">
        <v>0</v>
      </c>
    </row>
    <row r="9758" spans="1:12" x14ac:dyDescent="0.4">
      <c r="A9758" s="1"/>
      <c r="B9758" s="5"/>
      <c r="C9758" s="2" t="s">
        <v>0</v>
      </c>
      <c r="F9758" s="2" t="s">
        <v>0</v>
      </c>
      <c r="L9758" s="2" t="s">
        <v>0</v>
      </c>
    </row>
    <row r="9759" spans="1:12" x14ac:dyDescent="0.4">
      <c r="A9759" s="1"/>
      <c r="B9759" s="5"/>
      <c r="C9759" s="2" t="s">
        <v>0</v>
      </c>
      <c r="F9759" s="2" t="s">
        <v>0</v>
      </c>
      <c r="L9759" s="2" t="s">
        <v>0</v>
      </c>
    </row>
    <row r="9760" spans="1:12" x14ac:dyDescent="0.4">
      <c r="A9760" s="1"/>
      <c r="B9760" s="5"/>
      <c r="C9760" s="2" t="s">
        <v>0</v>
      </c>
      <c r="F9760" s="2" t="s">
        <v>0</v>
      </c>
      <c r="L9760" s="2" t="s">
        <v>0</v>
      </c>
    </row>
    <row r="9761" spans="1:12" x14ac:dyDescent="0.4">
      <c r="A9761" s="1"/>
      <c r="B9761" s="5"/>
      <c r="C9761" s="2" t="s">
        <v>0</v>
      </c>
      <c r="F9761" s="2" t="s">
        <v>0</v>
      </c>
      <c r="L9761" s="2" t="s">
        <v>0</v>
      </c>
    </row>
    <row r="9762" spans="1:12" x14ac:dyDescent="0.4">
      <c r="A9762" s="1"/>
      <c r="B9762" s="5"/>
      <c r="C9762" s="2" t="s">
        <v>0</v>
      </c>
      <c r="F9762" s="2" t="s">
        <v>0</v>
      </c>
      <c r="L9762" s="2" t="s">
        <v>0</v>
      </c>
    </row>
    <row r="9763" spans="1:12" x14ac:dyDescent="0.4">
      <c r="A9763" s="1"/>
      <c r="B9763" s="5"/>
      <c r="C9763" s="2" t="s">
        <v>0</v>
      </c>
      <c r="F9763" s="2" t="s">
        <v>0</v>
      </c>
      <c r="L9763" s="2" t="s">
        <v>0</v>
      </c>
    </row>
    <row r="9764" spans="1:12" x14ac:dyDescent="0.4">
      <c r="A9764" s="1"/>
      <c r="B9764" s="5"/>
      <c r="C9764" s="2" t="s">
        <v>0</v>
      </c>
      <c r="F9764" s="2" t="s">
        <v>0</v>
      </c>
      <c r="L9764" s="2" t="s">
        <v>0</v>
      </c>
    </row>
    <row r="9765" spans="1:12" x14ac:dyDescent="0.4">
      <c r="A9765" s="1"/>
      <c r="B9765" s="5"/>
      <c r="C9765" s="2" t="s">
        <v>0</v>
      </c>
      <c r="F9765" s="2" t="s">
        <v>0</v>
      </c>
      <c r="L9765" s="2" t="s">
        <v>0</v>
      </c>
    </row>
    <row r="9766" spans="1:12" x14ac:dyDescent="0.4">
      <c r="A9766" s="1"/>
      <c r="B9766" s="5"/>
      <c r="C9766" s="2" t="s">
        <v>0</v>
      </c>
      <c r="F9766" s="2" t="s">
        <v>0</v>
      </c>
      <c r="L9766" s="2" t="s">
        <v>0</v>
      </c>
    </row>
    <row r="9767" spans="1:12" x14ac:dyDescent="0.4">
      <c r="A9767" s="1"/>
      <c r="B9767" s="5"/>
      <c r="C9767" s="2" t="s">
        <v>0</v>
      </c>
      <c r="F9767" s="2" t="s">
        <v>0</v>
      </c>
      <c r="L9767" s="2" t="s">
        <v>0</v>
      </c>
    </row>
    <row r="9768" spans="1:12" x14ac:dyDescent="0.4">
      <c r="A9768" s="1"/>
      <c r="B9768" s="5"/>
      <c r="C9768" s="2" t="s">
        <v>0</v>
      </c>
      <c r="F9768" s="2" t="s">
        <v>0</v>
      </c>
      <c r="L9768" s="2" t="s">
        <v>0</v>
      </c>
    </row>
    <row r="9769" spans="1:12" x14ac:dyDescent="0.4">
      <c r="A9769" s="1"/>
      <c r="B9769" s="5"/>
      <c r="C9769" s="2" t="s">
        <v>0</v>
      </c>
      <c r="F9769" s="2" t="s">
        <v>0</v>
      </c>
      <c r="L9769" s="2" t="s">
        <v>0</v>
      </c>
    </row>
    <row r="9770" spans="1:12" x14ac:dyDescent="0.4">
      <c r="A9770" s="1"/>
      <c r="B9770" s="5"/>
      <c r="C9770" s="2" t="s">
        <v>0</v>
      </c>
      <c r="F9770" s="2" t="s">
        <v>0</v>
      </c>
      <c r="L9770" s="2" t="s">
        <v>0</v>
      </c>
    </row>
    <row r="9771" spans="1:12" x14ac:dyDescent="0.4">
      <c r="A9771" s="1"/>
      <c r="B9771" s="5"/>
      <c r="C9771" s="2" t="s">
        <v>0</v>
      </c>
      <c r="F9771" s="2" t="s">
        <v>0</v>
      </c>
      <c r="L9771" s="2" t="s">
        <v>0</v>
      </c>
    </row>
    <row r="9772" spans="1:12" x14ac:dyDescent="0.4">
      <c r="A9772" s="1"/>
      <c r="B9772" s="5"/>
      <c r="C9772" s="2" t="s">
        <v>0</v>
      </c>
      <c r="F9772" s="2" t="s">
        <v>0</v>
      </c>
      <c r="L9772" s="2" t="s">
        <v>0</v>
      </c>
    </row>
    <row r="9773" spans="1:12" x14ac:dyDescent="0.4">
      <c r="A9773" s="1"/>
      <c r="B9773" s="5"/>
      <c r="C9773" s="2" t="s">
        <v>0</v>
      </c>
      <c r="F9773" s="2" t="s">
        <v>0</v>
      </c>
      <c r="L9773" s="2" t="s">
        <v>0</v>
      </c>
    </row>
    <row r="9774" spans="1:12" x14ac:dyDescent="0.4">
      <c r="A9774" s="1"/>
      <c r="B9774" s="5"/>
      <c r="C9774" s="2" t="s">
        <v>0</v>
      </c>
      <c r="F9774" s="2" t="s">
        <v>0</v>
      </c>
      <c r="L9774" s="2" t="s">
        <v>0</v>
      </c>
    </row>
    <row r="9775" spans="1:12" x14ac:dyDescent="0.4">
      <c r="A9775" s="1"/>
      <c r="B9775" s="5"/>
      <c r="C9775" s="2" t="s">
        <v>0</v>
      </c>
      <c r="F9775" s="2" t="s">
        <v>0</v>
      </c>
      <c r="L9775" s="2" t="s">
        <v>0</v>
      </c>
    </row>
    <row r="9776" spans="1:12" x14ac:dyDescent="0.4">
      <c r="A9776" s="1"/>
      <c r="B9776" s="5"/>
      <c r="C9776" s="2" t="s">
        <v>0</v>
      </c>
      <c r="F9776" s="2" t="s">
        <v>0</v>
      </c>
      <c r="L9776" s="2" t="s">
        <v>0</v>
      </c>
    </row>
    <row r="9777" spans="1:12" x14ac:dyDescent="0.4">
      <c r="A9777" s="1"/>
      <c r="B9777" s="5"/>
      <c r="C9777" s="2" t="s">
        <v>0</v>
      </c>
      <c r="F9777" s="2" t="s">
        <v>0</v>
      </c>
      <c r="L9777" s="2" t="s">
        <v>0</v>
      </c>
    </row>
    <row r="9778" spans="1:12" x14ac:dyDescent="0.4">
      <c r="A9778" s="1"/>
      <c r="B9778" s="5"/>
      <c r="C9778" s="2" t="s">
        <v>0</v>
      </c>
      <c r="F9778" s="2" t="s">
        <v>0</v>
      </c>
      <c r="L9778" s="2" t="s">
        <v>0</v>
      </c>
    </row>
    <row r="9779" spans="1:12" x14ac:dyDescent="0.4">
      <c r="A9779" s="1"/>
      <c r="B9779" s="5"/>
      <c r="C9779" s="2" t="s">
        <v>0</v>
      </c>
      <c r="F9779" s="2" t="s">
        <v>0</v>
      </c>
      <c r="L9779" s="2" t="s">
        <v>0</v>
      </c>
    </row>
    <row r="9780" spans="1:12" x14ac:dyDescent="0.4">
      <c r="A9780" s="1"/>
      <c r="B9780" s="5"/>
      <c r="C9780" s="2" t="s">
        <v>0</v>
      </c>
      <c r="F9780" s="2" t="s">
        <v>0</v>
      </c>
      <c r="L9780" s="2" t="s">
        <v>0</v>
      </c>
    </row>
    <row r="9781" spans="1:12" x14ac:dyDescent="0.4">
      <c r="A9781" s="1"/>
      <c r="B9781" s="5"/>
      <c r="C9781" s="2" t="s">
        <v>0</v>
      </c>
      <c r="F9781" s="2" t="s">
        <v>0</v>
      </c>
      <c r="L9781" s="2" t="s">
        <v>0</v>
      </c>
    </row>
    <row r="9782" spans="1:12" x14ac:dyDescent="0.4">
      <c r="A9782" s="1"/>
      <c r="B9782" s="5"/>
      <c r="C9782" s="2" t="s">
        <v>0</v>
      </c>
      <c r="F9782" s="2" t="s">
        <v>0</v>
      </c>
      <c r="L9782" s="2" t="s">
        <v>0</v>
      </c>
    </row>
    <row r="9783" spans="1:12" x14ac:dyDescent="0.4">
      <c r="A9783" s="1"/>
      <c r="B9783" s="5"/>
      <c r="C9783" s="2" t="s">
        <v>0</v>
      </c>
      <c r="F9783" s="2" t="s">
        <v>0</v>
      </c>
      <c r="L9783" s="2" t="s">
        <v>0</v>
      </c>
    </row>
    <row r="9784" spans="1:12" x14ac:dyDescent="0.4">
      <c r="A9784" s="1"/>
      <c r="B9784" s="5"/>
      <c r="C9784" s="2" t="s">
        <v>0</v>
      </c>
      <c r="F9784" s="2" t="s">
        <v>0</v>
      </c>
      <c r="L9784" s="2" t="s">
        <v>0</v>
      </c>
    </row>
    <row r="9785" spans="1:12" x14ac:dyDescent="0.4">
      <c r="A9785" s="1"/>
      <c r="B9785" s="5"/>
      <c r="C9785" s="2" t="s">
        <v>0</v>
      </c>
      <c r="F9785" s="2" t="s">
        <v>0</v>
      </c>
      <c r="L9785" s="2" t="s">
        <v>0</v>
      </c>
    </row>
    <row r="9786" spans="1:12" x14ac:dyDescent="0.4">
      <c r="A9786" s="1"/>
      <c r="B9786" s="5"/>
      <c r="C9786" s="2" t="s">
        <v>0</v>
      </c>
      <c r="F9786" s="2" t="s">
        <v>0</v>
      </c>
      <c r="L9786" s="2" t="s">
        <v>0</v>
      </c>
    </row>
    <row r="9787" spans="1:12" x14ac:dyDescent="0.4">
      <c r="A9787" s="1"/>
      <c r="B9787" s="5"/>
      <c r="C9787" s="2" t="s">
        <v>0</v>
      </c>
      <c r="F9787" s="2" t="s">
        <v>0</v>
      </c>
      <c r="L9787" s="2" t="s">
        <v>0</v>
      </c>
    </row>
    <row r="9788" spans="1:12" x14ac:dyDescent="0.4">
      <c r="A9788" s="1"/>
      <c r="B9788" s="5"/>
      <c r="C9788" s="2" t="s">
        <v>0</v>
      </c>
      <c r="F9788" s="2" t="s">
        <v>0</v>
      </c>
      <c r="L9788" s="2" t="s">
        <v>0</v>
      </c>
    </row>
    <row r="9789" spans="1:12" x14ac:dyDescent="0.4">
      <c r="A9789" s="1"/>
      <c r="B9789" s="5"/>
      <c r="C9789" s="2" t="s">
        <v>0</v>
      </c>
      <c r="F9789" s="2" t="s">
        <v>0</v>
      </c>
      <c r="L9789" s="2" t="s">
        <v>0</v>
      </c>
    </row>
    <row r="9790" spans="1:12" x14ac:dyDescent="0.4">
      <c r="A9790" s="1"/>
      <c r="B9790" s="5"/>
      <c r="C9790" s="2" t="s">
        <v>0</v>
      </c>
      <c r="F9790" s="2" t="s">
        <v>0</v>
      </c>
      <c r="L9790" s="2" t="s">
        <v>0</v>
      </c>
    </row>
    <row r="9791" spans="1:12" x14ac:dyDescent="0.4">
      <c r="A9791" s="1"/>
      <c r="B9791" s="5"/>
      <c r="C9791" s="2" t="s">
        <v>0</v>
      </c>
      <c r="F9791" s="2" t="s">
        <v>0</v>
      </c>
      <c r="L9791" s="2" t="s">
        <v>0</v>
      </c>
    </row>
    <row r="9792" spans="1:12" x14ac:dyDescent="0.4">
      <c r="A9792" s="1"/>
      <c r="B9792" s="5"/>
      <c r="C9792" s="2" t="s">
        <v>0</v>
      </c>
      <c r="F9792" s="2" t="s">
        <v>0</v>
      </c>
      <c r="L9792" s="2" t="s">
        <v>0</v>
      </c>
    </row>
    <row r="9793" spans="1:12" x14ac:dyDescent="0.4">
      <c r="A9793" s="1"/>
      <c r="B9793" s="5"/>
      <c r="C9793" s="2" t="s">
        <v>0</v>
      </c>
      <c r="F9793" s="2" t="s">
        <v>0</v>
      </c>
      <c r="L9793" s="2" t="s">
        <v>0</v>
      </c>
    </row>
    <row r="9794" spans="1:12" x14ac:dyDescent="0.4">
      <c r="A9794" s="1"/>
      <c r="B9794" s="5"/>
      <c r="C9794" s="2" t="s">
        <v>0</v>
      </c>
      <c r="F9794" s="2" t="s">
        <v>0</v>
      </c>
      <c r="L9794" s="2" t="s">
        <v>0</v>
      </c>
    </row>
    <row r="9795" spans="1:12" x14ac:dyDescent="0.4">
      <c r="A9795" s="1"/>
      <c r="B9795" s="5"/>
      <c r="C9795" s="2" t="s">
        <v>0</v>
      </c>
      <c r="F9795" s="2" t="s">
        <v>0</v>
      </c>
      <c r="L9795" s="2" t="s">
        <v>0</v>
      </c>
    </row>
    <row r="9796" spans="1:12" x14ac:dyDescent="0.4">
      <c r="A9796" s="1"/>
      <c r="B9796" s="5"/>
      <c r="C9796" s="2" t="s">
        <v>0</v>
      </c>
      <c r="F9796" s="2" t="s">
        <v>0</v>
      </c>
      <c r="L9796" s="2" t="s">
        <v>0</v>
      </c>
    </row>
    <row r="9797" spans="1:12" x14ac:dyDescent="0.4">
      <c r="A9797" s="1"/>
      <c r="B9797" s="5"/>
      <c r="C9797" s="2" t="s">
        <v>0</v>
      </c>
      <c r="F9797" s="2" t="s">
        <v>0</v>
      </c>
      <c r="L9797" s="2" t="s">
        <v>0</v>
      </c>
    </row>
    <row r="9798" spans="1:12" x14ac:dyDescent="0.4">
      <c r="A9798" s="1"/>
      <c r="B9798" s="5"/>
      <c r="C9798" s="2" t="s">
        <v>0</v>
      </c>
      <c r="F9798" s="2" t="s">
        <v>0</v>
      </c>
      <c r="L9798" s="2" t="s">
        <v>0</v>
      </c>
    </row>
    <row r="9799" spans="1:12" x14ac:dyDescent="0.4">
      <c r="A9799" s="1"/>
      <c r="B9799" s="5"/>
      <c r="C9799" s="2" t="s">
        <v>0</v>
      </c>
      <c r="F9799" s="2" t="s">
        <v>0</v>
      </c>
      <c r="L9799" s="2" t="s">
        <v>0</v>
      </c>
    </row>
    <row r="9800" spans="1:12" x14ac:dyDescent="0.4">
      <c r="A9800" s="1"/>
      <c r="B9800" s="5"/>
      <c r="C9800" s="2" t="s">
        <v>0</v>
      </c>
      <c r="F9800" s="2" t="s">
        <v>0</v>
      </c>
      <c r="L9800" s="2" t="s">
        <v>0</v>
      </c>
    </row>
    <row r="9801" spans="1:12" x14ac:dyDescent="0.4">
      <c r="A9801" s="1"/>
      <c r="B9801" s="5"/>
      <c r="C9801" s="2" t="s">
        <v>0</v>
      </c>
      <c r="F9801" s="2" t="s">
        <v>0</v>
      </c>
      <c r="L9801" s="2" t="s">
        <v>0</v>
      </c>
    </row>
    <row r="9802" spans="1:12" x14ac:dyDescent="0.4">
      <c r="A9802" s="1"/>
      <c r="B9802" s="5"/>
      <c r="C9802" s="2" t="s">
        <v>0</v>
      </c>
      <c r="F9802" s="2" t="s">
        <v>0</v>
      </c>
      <c r="L9802" s="2" t="s">
        <v>0</v>
      </c>
    </row>
    <row r="9803" spans="1:12" x14ac:dyDescent="0.4">
      <c r="A9803" s="1"/>
      <c r="B9803" s="5"/>
      <c r="C9803" s="2" t="s">
        <v>0</v>
      </c>
      <c r="F9803" s="2" t="s">
        <v>0</v>
      </c>
      <c r="L9803" s="2" t="s">
        <v>0</v>
      </c>
    </row>
    <row r="9804" spans="1:12" x14ac:dyDescent="0.4">
      <c r="A9804" s="1"/>
      <c r="B9804" s="5"/>
      <c r="C9804" s="2" t="s">
        <v>0</v>
      </c>
      <c r="F9804" s="2" t="s">
        <v>0</v>
      </c>
      <c r="L9804" s="2" t="s">
        <v>0</v>
      </c>
    </row>
    <row r="9805" spans="1:12" x14ac:dyDescent="0.4">
      <c r="A9805" s="1"/>
      <c r="B9805" s="5"/>
      <c r="C9805" s="2" t="s">
        <v>0</v>
      </c>
      <c r="F9805" s="2" t="s">
        <v>0</v>
      </c>
      <c r="L9805" s="2" t="s">
        <v>0</v>
      </c>
    </row>
    <row r="9806" spans="1:12" x14ac:dyDescent="0.4">
      <c r="A9806" s="1"/>
      <c r="B9806" s="5"/>
      <c r="C9806" s="2" t="s">
        <v>0</v>
      </c>
      <c r="F9806" s="2" t="s">
        <v>0</v>
      </c>
      <c r="L9806" s="2" t="s">
        <v>0</v>
      </c>
    </row>
    <row r="9807" spans="1:12" x14ac:dyDescent="0.4">
      <c r="A9807" s="1"/>
      <c r="B9807" s="5"/>
      <c r="C9807" s="2" t="s">
        <v>0</v>
      </c>
      <c r="F9807" s="2" t="s">
        <v>0</v>
      </c>
      <c r="L9807" s="2" t="s">
        <v>0</v>
      </c>
    </row>
    <row r="9808" spans="1:12" x14ac:dyDescent="0.4">
      <c r="A9808" s="1"/>
      <c r="B9808" s="5"/>
      <c r="C9808" s="2" t="s">
        <v>0</v>
      </c>
      <c r="F9808" s="2" t="s">
        <v>0</v>
      </c>
      <c r="L9808" s="2" t="s">
        <v>0</v>
      </c>
    </row>
    <row r="9809" spans="1:12" x14ac:dyDescent="0.4">
      <c r="A9809" s="1"/>
      <c r="B9809" s="5"/>
      <c r="C9809" s="2" t="s">
        <v>0</v>
      </c>
      <c r="F9809" s="2" t="s">
        <v>0</v>
      </c>
      <c r="L9809" s="2" t="s">
        <v>0</v>
      </c>
    </row>
    <row r="9810" spans="1:12" x14ac:dyDescent="0.4">
      <c r="A9810" s="1"/>
      <c r="B9810" s="5"/>
      <c r="C9810" s="2" t="s">
        <v>0</v>
      </c>
      <c r="F9810" s="2" t="s">
        <v>0</v>
      </c>
      <c r="L9810" s="2" t="s">
        <v>0</v>
      </c>
    </row>
    <row r="9811" spans="1:12" x14ac:dyDescent="0.4">
      <c r="A9811" s="1"/>
      <c r="B9811" s="5"/>
      <c r="C9811" s="2" t="s">
        <v>0</v>
      </c>
      <c r="F9811" s="2" t="s">
        <v>0</v>
      </c>
      <c r="L9811" s="2" t="s">
        <v>0</v>
      </c>
    </row>
    <row r="9812" spans="1:12" x14ac:dyDescent="0.4">
      <c r="A9812" s="1"/>
      <c r="B9812" s="5"/>
      <c r="C9812" s="2" t="s">
        <v>0</v>
      </c>
      <c r="F9812" s="2" t="s">
        <v>0</v>
      </c>
      <c r="L9812" s="2" t="s">
        <v>0</v>
      </c>
    </row>
    <row r="9813" spans="1:12" x14ac:dyDescent="0.4">
      <c r="A9813" s="1"/>
      <c r="B9813" s="5"/>
      <c r="C9813" s="2" t="s">
        <v>0</v>
      </c>
      <c r="F9813" s="2" t="s">
        <v>0</v>
      </c>
      <c r="L9813" s="2" t="s">
        <v>0</v>
      </c>
    </row>
    <row r="9814" spans="1:12" x14ac:dyDescent="0.4">
      <c r="A9814" s="1"/>
      <c r="B9814" s="5"/>
      <c r="C9814" s="2" t="s">
        <v>0</v>
      </c>
      <c r="F9814" s="2" t="s">
        <v>0</v>
      </c>
      <c r="L9814" s="2" t="s">
        <v>0</v>
      </c>
    </row>
    <row r="9815" spans="1:12" x14ac:dyDescent="0.4">
      <c r="A9815" s="1"/>
      <c r="B9815" s="5"/>
      <c r="C9815" s="2" t="s">
        <v>0</v>
      </c>
      <c r="F9815" s="2" t="s">
        <v>0</v>
      </c>
      <c r="L9815" s="2" t="s">
        <v>0</v>
      </c>
    </row>
    <row r="9816" spans="1:12" x14ac:dyDescent="0.4">
      <c r="A9816" s="1"/>
      <c r="B9816" s="5"/>
      <c r="C9816" s="2" t="s">
        <v>0</v>
      </c>
      <c r="F9816" s="2" t="s">
        <v>0</v>
      </c>
      <c r="L9816" s="2" t="s">
        <v>0</v>
      </c>
    </row>
    <row r="9817" spans="1:12" x14ac:dyDescent="0.4">
      <c r="A9817" s="1"/>
      <c r="B9817" s="5"/>
      <c r="C9817" s="2" t="s">
        <v>0</v>
      </c>
      <c r="F9817" s="2" t="s">
        <v>0</v>
      </c>
      <c r="L9817" s="2" t="s">
        <v>0</v>
      </c>
    </row>
    <row r="9818" spans="1:12" x14ac:dyDescent="0.4">
      <c r="A9818" s="1"/>
      <c r="B9818" s="5"/>
      <c r="C9818" s="2" t="s">
        <v>0</v>
      </c>
      <c r="F9818" s="2" t="s">
        <v>0</v>
      </c>
      <c r="L9818" s="2" t="s">
        <v>0</v>
      </c>
    </row>
    <row r="9819" spans="1:12" x14ac:dyDescent="0.4">
      <c r="A9819" s="1"/>
      <c r="B9819" s="5"/>
      <c r="C9819" s="2" t="s">
        <v>0</v>
      </c>
      <c r="F9819" s="2" t="s">
        <v>0</v>
      </c>
      <c r="L9819" s="2" t="s">
        <v>0</v>
      </c>
    </row>
    <row r="9820" spans="1:12" x14ac:dyDescent="0.4">
      <c r="A9820" s="1"/>
      <c r="B9820" s="5"/>
      <c r="C9820" s="2" t="s">
        <v>0</v>
      </c>
      <c r="F9820" s="2" t="s">
        <v>0</v>
      </c>
      <c r="L9820" s="2" t="s">
        <v>0</v>
      </c>
    </row>
    <row r="9821" spans="1:12" x14ac:dyDescent="0.4">
      <c r="A9821" s="1"/>
      <c r="B9821" s="5"/>
      <c r="C9821" s="2" t="s">
        <v>0</v>
      </c>
      <c r="F9821" s="2" t="s">
        <v>0</v>
      </c>
      <c r="L9821" s="2" t="s">
        <v>0</v>
      </c>
    </row>
    <row r="9822" spans="1:12" x14ac:dyDescent="0.4">
      <c r="A9822" s="1"/>
      <c r="B9822" s="5"/>
      <c r="C9822" s="2" t="s">
        <v>0</v>
      </c>
      <c r="F9822" s="2" t="s">
        <v>0</v>
      </c>
      <c r="L9822" s="2" t="s">
        <v>0</v>
      </c>
    </row>
    <row r="9823" spans="1:12" x14ac:dyDescent="0.4">
      <c r="A9823" s="1"/>
      <c r="B9823" s="5"/>
      <c r="C9823" s="2" t="s">
        <v>0</v>
      </c>
      <c r="F9823" s="2" t="s">
        <v>0</v>
      </c>
      <c r="L9823" s="2" t="s">
        <v>0</v>
      </c>
    </row>
    <row r="9824" spans="1:12" x14ac:dyDescent="0.4">
      <c r="A9824" s="1"/>
      <c r="B9824" s="5"/>
      <c r="C9824" s="2" t="s">
        <v>0</v>
      </c>
      <c r="F9824" s="2" t="s">
        <v>0</v>
      </c>
      <c r="L9824" s="2" t="s">
        <v>0</v>
      </c>
    </row>
    <row r="9825" spans="1:12" x14ac:dyDescent="0.4">
      <c r="A9825" s="1"/>
      <c r="B9825" s="5"/>
      <c r="C9825" s="2" t="s">
        <v>0</v>
      </c>
      <c r="F9825" s="2" t="s">
        <v>0</v>
      </c>
      <c r="L9825" s="2" t="s">
        <v>0</v>
      </c>
    </row>
    <row r="9826" spans="1:12" x14ac:dyDescent="0.4">
      <c r="A9826" s="1"/>
      <c r="B9826" s="5"/>
      <c r="C9826" s="2" t="s">
        <v>0</v>
      </c>
      <c r="F9826" s="2" t="s">
        <v>0</v>
      </c>
      <c r="L9826" s="2" t="s">
        <v>0</v>
      </c>
    </row>
    <row r="9827" spans="1:12" x14ac:dyDescent="0.4">
      <c r="A9827" s="1"/>
      <c r="B9827" s="5"/>
      <c r="C9827" s="2" t="s">
        <v>0</v>
      </c>
      <c r="F9827" s="2" t="s">
        <v>0</v>
      </c>
      <c r="L9827" s="2" t="s">
        <v>0</v>
      </c>
    </row>
    <row r="9828" spans="1:12" x14ac:dyDescent="0.4">
      <c r="A9828" s="1"/>
      <c r="B9828" s="5"/>
      <c r="C9828" s="2" t="s">
        <v>0</v>
      </c>
      <c r="F9828" s="2" t="s">
        <v>0</v>
      </c>
      <c r="L9828" s="2" t="s">
        <v>0</v>
      </c>
    </row>
    <row r="9829" spans="1:12" x14ac:dyDescent="0.4">
      <c r="A9829" s="1"/>
      <c r="B9829" s="5"/>
      <c r="C9829" s="2" t="s">
        <v>0</v>
      </c>
      <c r="F9829" s="2" t="s">
        <v>0</v>
      </c>
      <c r="L9829" s="2" t="s">
        <v>0</v>
      </c>
    </row>
    <row r="9830" spans="1:12" x14ac:dyDescent="0.4">
      <c r="A9830" s="1"/>
      <c r="B9830" s="5"/>
      <c r="C9830" s="2" t="s">
        <v>0</v>
      </c>
      <c r="F9830" s="2" t="s">
        <v>0</v>
      </c>
      <c r="L9830" s="2" t="s">
        <v>0</v>
      </c>
    </row>
    <row r="9831" spans="1:12" x14ac:dyDescent="0.4">
      <c r="A9831" s="1"/>
      <c r="B9831" s="5"/>
      <c r="C9831" s="2" t="s">
        <v>0</v>
      </c>
      <c r="F9831" s="2" t="s">
        <v>0</v>
      </c>
      <c r="L9831" s="2" t="s">
        <v>0</v>
      </c>
    </row>
    <row r="9832" spans="1:12" x14ac:dyDescent="0.4">
      <c r="A9832" s="1"/>
      <c r="B9832" s="5"/>
      <c r="C9832" s="2" t="s">
        <v>0</v>
      </c>
      <c r="F9832" s="2" t="s">
        <v>0</v>
      </c>
      <c r="L9832" s="2" t="s">
        <v>0</v>
      </c>
    </row>
    <row r="9833" spans="1:12" x14ac:dyDescent="0.4">
      <c r="A9833" s="1"/>
      <c r="B9833" s="5"/>
      <c r="C9833" s="2" t="s">
        <v>0</v>
      </c>
      <c r="F9833" s="2" t="s">
        <v>0</v>
      </c>
      <c r="L9833" s="2" t="s">
        <v>0</v>
      </c>
    </row>
    <row r="9834" spans="1:12" x14ac:dyDescent="0.4">
      <c r="A9834" s="1"/>
      <c r="B9834" s="5"/>
      <c r="C9834" s="2" t="s">
        <v>0</v>
      </c>
      <c r="F9834" s="2" t="s">
        <v>0</v>
      </c>
      <c r="L9834" s="2" t="s">
        <v>0</v>
      </c>
    </row>
    <row r="9835" spans="1:12" x14ac:dyDescent="0.4">
      <c r="A9835" s="1"/>
      <c r="B9835" s="5"/>
      <c r="C9835" s="2" t="s">
        <v>0</v>
      </c>
      <c r="F9835" s="2" t="s">
        <v>0</v>
      </c>
      <c r="L9835" s="2" t="s">
        <v>0</v>
      </c>
    </row>
    <row r="9836" spans="1:12" x14ac:dyDescent="0.4">
      <c r="A9836" s="1"/>
      <c r="B9836" s="5"/>
      <c r="C9836" s="2" t="s">
        <v>0</v>
      </c>
      <c r="F9836" s="2" t="s">
        <v>0</v>
      </c>
      <c r="L9836" s="2" t="s">
        <v>0</v>
      </c>
    </row>
    <row r="9837" spans="1:12" x14ac:dyDescent="0.4">
      <c r="A9837" s="1"/>
      <c r="B9837" s="5"/>
      <c r="C9837" s="2" t="s">
        <v>0</v>
      </c>
      <c r="F9837" s="2" t="s">
        <v>0</v>
      </c>
      <c r="L9837" s="2" t="s">
        <v>0</v>
      </c>
    </row>
    <row r="9838" spans="1:12" x14ac:dyDescent="0.4">
      <c r="A9838" s="1"/>
      <c r="B9838" s="5"/>
      <c r="C9838" s="2" t="s">
        <v>0</v>
      </c>
      <c r="F9838" s="2" t="s">
        <v>0</v>
      </c>
      <c r="L9838" s="2" t="s">
        <v>0</v>
      </c>
    </row>
    <row r="9839" spans="1:12" x14ac:dyDescent="0.4">
      <c r="A9839" s="1"/>
      <c r="B9839" s="5"/>
      <c r="C9839" s="2" t="s">
        <v>0</v>
      </c>
      <c r="F9839" s="2" t="s">
        <v>0</v>
      </c>
      <c r="L9839" s="2" t="s">
        <v>0</v>
      </c>
    </row>
    <row r="9840" spans="1:12" x14ac:dyDescent="0.4">
      <c r="A9840" s="1"/>
      <c r="B9840" s="5"/>
      <c r="C9840" s="2" t="s">
        <v>0</v>
      </c>
      <c r="F9840" s="2" t="s">
        <v>0</v>
      </c>
      <c r="L9840" s="2" t="s">
        <v>0</v>
      </c>
    </row>
    <row r="9841" spans="1:12" x14ac:dyDescent="0.4">
      <c r="A9841" s="1"/>
      <c r="B9841" s="5"/>
      <c r="C9841" s="2" t="s">
        <v>0</v>
      </c>
      <c r="F9841" s="2" t="s">
        <v>0</v>
      </c>
      <c r="L9841" s="2" t="s">
        <v>0</v>
      </c>
    </row>
    <row r="9842" spans="1:12" x14ac:dyDescent="0.4">
      <c r="A9842" s="1"/>
      <c r="B9842" s="5"/>
      <c r="C9842" s="2" t="s">
        <v>0</v>
      </c>
      <c r="F9842" s="2" t="s">
        <v>0</v>
      </c>
      <c r="L9842" s="2" t="s">
        <v>0</v>
      </c>
    </row>
    <row r="9843" spans="1:12" x14ac:dyDescent="0.4">
      <c r="A9843" s="1"/>
      <c r="B9843" s="5"/>
      <c r="C9843" s="2" t="s">
        <v>0</v>
      </c>
      <c r="F9843" s="2" t="s">
        <v>0</v>
      </c>
      <c r="L9843" s="2" t="s">
        <v>0</v>
      </c>
    </row>
    <row r="9844" spans="1:12" x14ac:dyDescent="0.4">
      <c r="A9844" s="1"/>
      <c r="B9844" s="5"/>
      <c r="C9844" s="2" t="s">
        <v>0</v>
      </c>
      <c r="F9844" s="2" t="s">
        <v>0</v>
      </c>
      <c r="L9844" s="2" t="s">
        <v>0</v>
      </c>
    </row>
    <row r="9845" spans="1:12" x14ac:dyDescent="0.4">
      <c r="A9845" s="1"/>
      <c r="B9845" s="5"/>
      <c r="C9845" s="2" t="s">
        <v>0</v>
      </c>
      <c r="F9845" s="2" t="s">
        <v>0</v>
      </c>
      <c r="L9845" s="2" t="s">
        <v>0</v>
      </c>
    </row>
    <row r="9846" spans="1:12" x14ac:dyDescent="0.4">
      <c r="A9846" s="1"/>
      <c r="B9846" s="5"/>
      <c r="C9846" s="2" t="s">
        <v>0</v>
      </c>
      <c r="F9846" s="2" t="s">
        <v>0</v>
      </c>
      <c r="L9846" s="2" t="s">
        <v>0</v>
      </c>
    </row>
    <row r="9847" spans="1:12" x14ac:dyDescent="0.4">
      <c r="A9847" s="1"/>
      <c r="B9847" s="5"/>
      <c r="C9847" s="2" t="s">
        <v>0</v>
      </c>
      <c r="F9847" s="2" t="s">
        <v>0</v>
      </c>
      <c r="L9847" s="2" t="s">
        <v>0</v>
      </c>
    </row>
    <row r="9848" spans="1:12" x14ac:dyDescent="0.4">
      <c r="A9848" s="1"/>
      <c r="B9848" s="5"/>
      <c r="C9848" s="2" t="s">
        <v>0</v>
      </c>
      <c r="F9848" s="2" t="s">
        <v>0</v>
      </c>
      <c r="L9848" s="2" t="s">
        <v>0</v>
      </c>
    </row>
    <row r="9849" spans="1:12" x14ac:dyDescent="0.4">
      <c r="A9849" s="1"/>
      <c r="B9849" s="5"/>
      <c r="C9849" s="2" t="s">
        <v>0</v>
      </c>
      <c r="F9849" s="2" t="s">
        <v>0</v>
      </c>
      <c r="L9849" s="2" t="s">
        <v>0</v>
      </c>
    </row>
    <row r="9850" spans="1:12" x14ac:dyDescent="0.4">
      <c r="A9850" s="1"/>
      <c r="B9850" s="5"/>
      <c r="C9850" s="2" t="s">
        <v>0</v>
      </c>
      <c r="F9850" s="2" t="s">
        <v>0</v>
      </c>
      <c r="L9850" s="2" t="s">
        <v>0</v>
      </c>
    </row>
    <row r="9851" spans="1:12" x14ac:dyDescent="0.4">
      <c r="A9851" s="1"/>
      <c r="B9851" s="5"/>
      <c r="C9851" s="2" t="s">
        <v>0</v>
      </c>
      <c r="F9851" s="2" t="s">
        <v>0</v>
      </c>
      <c r="L9851" s="2" t="s">
        <v>0</v>
      </c>
    </row>
    <row r="9852" spans="1:12" x14ac:dyDescent="0.4">
      <c r="A9852" s="1"/>
      <c r="B9852" s="5"/>
      <c r="C9852" s="2" t="s">
        <v>0</v>
      </c>
      <c r="F9852" s="2" t="s">
        <v>0</v>
      </c>
      <c r="L9852" s="2" t="s">
        <v>0</v>
      </c>
    </row>
    <row r="9853" spans="1:12" x14ac:dyDescent="0.4">
      <c r="A9853" s="1"/>
      <c r="B9853" s="5"/>
      <c r="C9853" s="2" t="s">
        <v>0</v>
      </c>
      <c r="F9853" s="2" t="s">
        <v>0</v>
      </c>
      <c r="L9853" s="2" t="s">
        <v>0</v>
      </c>
    </row>
    <row r="9854" spans="1:12" x14ac:dyDescent="0.4">
      <c r="A9854" s="1"/>
      <c r="B9854" s="5"/>
      <c r="C9854" s="2" t="s">
        <v>0</v>
      </c>
      <c r="F9854" s="2" t="s">
        <v>0</v>
      </c>
      <c r="L9854" s="2" t="s">
        <v>0</v>
      </c>
    </row>
    <row r="9855" spans="1:12" x14ac:dyDescent="0.4">
      <c r="A9855" s="1"/>
      <c r="B9855" s="5"/>
      <c r="C9855" s="2" t="s">
        <v>0</v>
      </c>
      <c r="F9855" s="2" t="s">
        <v>0</v>
      </c>
      <c r="L9855" s="2" t="s">
        <v>0</v>
      </c>
    </row>
    <row r="9856" spans="1:12" x14ac:dyDescent="0.4">
      <c r="A9856" s="1"/>
      <c r="B9856" s="5"/>
      <c r="C9856" s="2" t="s">
        <v>0</v>
      </c>
      <c r="F9856" s="2" t="s">
        <v>0</v>
      </c>
      <c r="L9856" s="2" t="s">
        <v>0</v>
      </c>
    </row>
    <row r="9857" spans="1:12" x14ac:dyDescent="0.4">
      <c r="A9857" s="1"/>
      <c r="B9857" s="5"/>
      <c r="C9857" s="2" t="s">
        <v>0</v>
      </c>
      <c r="F9857" s="2" t="s">
        <v>0</v>
      </c>
      <c r="L9857" s="2" t="s">
        <v>0</v>
      </c>
    </row>
    <row r="9858" spans="1:12" x14ac:dyDescent="0.4">
      <c r="A9858" s="1"/>
      <c r="B9858" s="5"/>
      <c r="C9858" s="2" t="s">
        <v>0</v>
      </c>
      <c r="F9858" s="2" t="s">
        <v>0</v>
      </c>
      <c r="L9858" s="2" t="s">
        <v>0</v>
      </c>
    </row>
    <row r="9859" spans="1:12" x14ac:dyDescent="0.4">
      <c r="A9859" s="1"/>
      <c r="B9859" s="5"/>
      <c r="C9859" s="2" t="s">
        <v>0</v>
      </c>
      <c r="F9859" s="2" t="s">
        <v>0</v>
      </c>
      <c r="L9859" s="2" t="s">
        <v>0</v>
      </c>
    </row>
    <row r="9860" spans="1:12" x14ac:dyDescent="0.4">
      <c r="A9860" s="1"/>
      <c r="B9860" s="5"/>
      <c r="C9860" s="2" t="s">
        <v>0</v>
      </c>
      <c r="F9860" s="2" t="s">
        <v>0</v>
      </c>
      <c r="L9860" s="2" t="s">
        <v>0</v>
      </c>
    </row>
    <row r="9861" spans="1:12" x14ac:dyDescent="0.4">
      <c r="A9861" s="1"/>
      <c r="B9861" s="5"/>
      <c r="C9861" s="2" t="s">
        <v>0</v>
      </c>
      <c r="F9861" s="2" t="s">
        <v>0</v>
      </c>
      <c r="L9861" s="2" t="s">
        <v>0</v>
      </c>
    </row>
    <row r="9862" spans="1:12" x14ac:dyDescent="0.4">
      <c r="A9862" s="1"/>
      <c r="B9862" s="5"/>
      <c r="C9862" s="2" t="s">
        <v>0</v>
      </c>
      <c r="F9862" s="2" t="s">
        <v>0</v>
      </c>
      <c r="L9862" s="2" t="s">
        <v>0</v>
      </c>
    </row>
    <row r="9863" spans="1:12" x14ac:dyDescent="0.4">
      <c r="A9863" s="1"/>
      <c r="B9863" s="5"/>
      <c r="C9863" s="2" t="s">
        <v>0</v>
      </c>
      <c r="F9863" s="2" t="s">
        <v>0</v>
      </c>
      <c r="L9863" s="2" t="s">
        <v>0</v>
      </c>
    </row>
    <row r="9864" spans="1:12" x14ac:dyDescent="0.4">
      <c r="A9864" s="1"/>
      <c r="B9864" s="5"/>
      <c r="C9864" s="2" t="s">
        <v>0</v>
      </c>
      <c r="F9864" s="2" t="s">
        <v>0</v>
      </c>
      <c r="L9864" s="2" t="s">
        <v>0</v>
      </c>
    </row>
    <row r="9865" spans="1:12" x14ac:dyDescent="0.4">
      <c r="A9865" s="1"/>
      <c r="B9865" s="5"/>
      <c r="C9865" s="2" t="s">
        <v>0</v>
      </c>
      <c r="F9865" s="2" t="s">
        <v>0</v>
      </c>
      <c r="L9865" s="2" t="s">
        <v>0</v>
      </c>
    </row>
    <row r="9866" spans="1:12" x14ac:dyDescent="0.4">
      <c r="A9866" s="1"/>
      <c r="B9866" s="5"/>
      <c r="C9866" s="2" t="s">
        <v>0</v>
      </c>
      <c r="F9866" s="2" t="s">
        <v>0</v>
      </c>
      <c r="L9866" s="2" t="s">
        <v>0</v>
      </c>
    </row>
    <row r="9867" spans="1:12" x14ac:dyDescent="0.4">
      <c r="A9867" s="1"/>
      <c r="B9867" s="5"/>
      <c r="C9867" s="2" t="s">
        <v>0</v>
      </c>
      <c r="F9867" s="2" t="s">
        <v>0</v>
      </c>
      <c r="L9867" s="2" t="s">
        <v>0</v>
      </c>
    </row>
    <row r="9868" spans="1:12" x14ac:dyDescent="0.4">
      <c r="A9868" s="1"/>
      <c r="B9868" s="5"/>
      <c r="C9868" s="2" t="s">
        <v>0</v>
      </c>
      <c r="F9868" s="2" t="s">
        <v>0</v>
      </c>
      <c r="L9868" s="2" t="s">
        <v>0</v>
      </c>
    </row>
    <row r="9869" spans="1:12" x14ac:dyDescent="0.4">
      <c r="A9869" s="1"/>
      <c r="B9869" s="5"/>
      <c r="C9869" s="2" t="s">
        <v>0</v>
      </c>
      <c r="F9869" s="2" t="s">
        <v>0</v>
      </c>
      <c r="L9869" s="2" t="s">
        <v>0</v>
      </c>
    </row>
    <row r="9870" spans="1:12" x14ac:dyDescent="0.4">
      <c r="A9870" s="1"/>
      <c r="B9870" s="5"/>
      <c r="C9870" s="2" t="s">
        <v>0</v>
      </c>
      <c r="F9870" s="2" t="s">
        <v>0</v>
      </c>
      <c r="L9870" s="2" t="s">
        <v>0</v>
      </c>
    </row>
    <row r="9871" spans="1:12" x14ac:dyDescent="0.4">
      <c r="A9871" s="1"/>
      <c r="B9871" s="5"/>
      <c r="C9871" s="2" t="s">
        <v>0</v>
      </c>
      <c r="F9871" s="2" t="s">
        <v>0</v>
      </c>
      <c r="L9871" s="2" t="s">
        <v>0</v>
      </c>
    </row>
    <row r="9872" spans="1:12" x14ac:dyDescent="0.4">
      <c r="A9872" s="1"/>
      <c r="B9872" s="5"/>
      <c r="C9872" s="2" t="s">
        <v>0</v>
      </c>
      <c r="F9872" s="2" t="s">
        <v>0</v>
      </c>
      <c r="L9872" s="2" t="s">
        <v>0</v>
      </c>
    </row>
    <row r="9873" spans="1:12" x14ac:dyDescent="0.4">
      <c r="A9873" s="1"/>
      <c r="B9873" s="5"/>
      <c r="C9873" s="2" t="s">
        <v>0</v>
      </c>
      <c r="F9873" s="2" t="s">
        <v>0</v>
      </c>
      <c r="L9873" s="2" t="s">
        <v>0</v>
      </c>
    </row>
    <row r="9874" spans="1:12" x14ac:dyDescent="0.4">
      <c r="A9874" s="1"/>
      <c r="B9874" s="5"/>
      <c r="C9874" s="2" t="s">
        <v>0</v>
      </c>
      <c r="F9874" s="2" t="s">
        <v>0</v>
      </c>
      <c r="L9874" s="2" t="s">
        <v>0</v>
      </c>
    </row>
    <row r="9875" spans="1:12" x14ac:dyDescent="0.4">
      <c r="A9875" s="1"/>
      <c r="B9875" s="5"/>
      <c r="C9875" s="2" t="s">
        <v>0</v>
      </c>
      <c r="F9875" s="2" t="s">
        <v>0</v>
      </c>
      <c r="L9875" s="2" t="s">
        <v>0</v>
      </c>
    </row>
    <row r="9876" spans="1:12" x14ac:dyDescent="0.4">
      <c r="A9876" s="1"/>
      <c r="B9876" s="5"/>
      <c r="C9876" s="2" t="s">
        <v>0</v>
      </c>
      <c r="F9876" s="2" t="s">
        <v>0</v>
      </c>
      <c r="L9876" s="2" t="s">
        <v>0</v>
      </c>
    </row>
    <row r="9877" spans="1:12" x14ac:dyDescent="0.4">
      <c r="A9877" s="1"/>
      <c r="B9877" s="5"/>
      <c r="C9877" s="2" t="s">
        <v>0</v>
      </c>
      <c r="F9877" s="2" t="s">
        <v>0</v>
      </c>
      <c r="L9877" s="2" t="s">
        <v>0</v>
      </c>
    </row>
    <row r="9878" spans="1:12" x14ac:dyDescent="0.4">
      <c r="A9878" s="1"/>
      <c r="B9878" s="5"/>
      <c r="C9878" s="2" t="s">
        <v>0</v>
      </c>
      <c r="F9878" s="2" t="s">
        <v>0</v>
      </c>
      <c r="L9878" s="2" t="s">
        <v>0</v>
      </c>
    </row>
    <row r="9879" spans="1:12" x14ac:dyDescent="0.4">
      <c r="A9879" s="1"/>
      <c r="B9879" s="5"/>
      <c r="C9879" s="2" t="s">
        <v>0</v>
      </c>
      <c r="F9879" s="2" t="s">
        <v>0</v>
      </c>
      <c r="L9879" s="2" t="s">
        <v>0</v>
      </c>
    </row>
    <row r="9880" spans="1:12" x14ac:dyDescent="0.4">
      <c r="A9880" s="1"/>
      <c r="B9880" s="5"/>
      <c r="C9880" s="2" t="s">
        <v>0</v>
      </c>
      <c r="F9880" s="2" t="s">
        <v>0</v>
      </c>
      <c r="L9880" s="2" t="s">
        <v>0</v>
      </c>
    </row>
    <row r="9881" spans="1:12" x14ac:dyDescent="0.4">
      <c r="A9881" s="1"/>
      <c r="B9881" s="5"/>
      <c r="C9881" s="2" t="s">
        <v>0</v>
      </c>
      <c r="F9881" s="2" t="s">
        <v>0</v>
      </c>
      <c r="L9881" s="2" t="s">
        <v>0</v>
      </c>
    </row>
    <row r="9882" spans="1:12" x14ac:dyDescent="0.4">
      <c r="A9882" s="1"/>
      <c r="B9882" s="5"/>
      <c r="C9882" s="2" t="s">
        <v>0</v>
      </c>
      <c r="F9882" s="2" t="s">
        <v>0</v>
      </c>
      <c r="L9882" s="2" t="s">
        <v>0</v>
      </c>
    </row>
    <row r="9883" spans="1:12" x14ac:dyDescent="0.4">
      <c r="A9883" s="1"/>
      <c r="B9883" s="5"/>
      <c r="C9883" s="2" t="s">
        <v>0</v>
      </c>
      <c r="F9883" s="2" t="s">
        <v>0</v>
      </c>
      <c r="L9883" s="2" t="s">
        <v>0</v>
      </c>
    </row>
    <row r="9884" spans="1:12" x14ac:dyDescent="0.4">
      <c r="A9884" s="1"/>
      <c r="B9884" s="5"/>
      <c r="C9884" s="2" t="s">
        <v>0</v>
      </c>
      <c r="F9884" s="2" t="s">
        <v>0</v>
      </c>
      <c r="L9884" s="2" t="s">
        <v>0</v>
      </c>
    </row>
    <row r="9885" spans="1:12" x14ac:dyDescent="0.4">
      <c r="A9885" s="1"/>
      <c r="B9885" s="5"/>
      <c r="C9885" s="2" t="s">
        <v>0</v>
      </c>
      <c r="F9885" s="2" t="s">
        <v>0</v>
      </c>
      <c r="L9885" s="2" t="s">
        <v>0</v>
      </c>
    </row>
    <row r="9886" spans="1:12" x14ac:dyDescent="0.4">
      <c r="A9886" s="1"/>
      <c r="B9886" s="5"/>
      <c r="C9886" s="2" t="s">
        <v>0</v>
      </c>
      <c r="F9886" s="2" t="s">
        <v>0</v>
      </c>
      <c r="L9886" s="2" t="s">
        <v>0</v>
      </c>
    </row>
    <row r="9887" spans="1:12" x14ac:dyDescent="0.4">
      <c r="A9887" s="1"/>
      <c r="B9887" s="5"/>
      <c r="C9887" s="2" t="s">
        <v>0</v>
      </c>
      <c r="F9887" s="2" t="s">
        <v>0</v>
      </c>
      <c r="L9887" s="2" t="s">
        <v>0</v>
      </c>
    </row>
    <row r="9888" spans="1:12" x14ac:dyDescent="0.4">
      <c r="A9888" s="1"/>
      <c r="B9888" s="5"/>
      <c r="C9888" s="2" t="s">
        <v>0</v>
      </c>
      <c r="F9888" s="2" t="s">
        <v>0</v>
      </c>
      <c r="L9888" s="2" t="s">
        <v>0</v>
      </c>
    </row>
    <row r="9889" spans="1:12" x14ac:dyDescent="0.4">
      <c r="A9889" s="1"/>
      <c r="B9889" s="5"/>
      <c r="C9889" s="2" t="s">
        <v>0</v>
      </c>
      <c r="F9889" s="2" t="s">
        <v>0</v>
      </c>
      <c r="L9889" s="2" t="s">
        <v>0</v>
      </c>
    </row>
    <row r="9890" spans="1:12" x14ac:dyDescent="0.4">
      <c r="A9890" s="1"/>
      <c r="B9890" s="5"/>
      <c r="C9890" s="2" t="s">
        <v>0</v>
      </c>
      <c r="F9890" s="2" t="s">
        <v>0</v>
      </c>
      <c r="L9890" s="2" t="s">
        <v>0</v>
      </c>
    </row>
    <row r="9891" spans="1:12" x14ac:dyDescent="0.4">
      <c r="A9891" s="1"/>
      <c r="B9891" s="5"/>
      <c r="C9891" s="2" t="s">
        <v>0</v>
      </c>
      <c r="F9891" s="2" t="s">
        <v>0</v>
      </c>
      <c r="L9891" s="2" t="s">
        <v>0</v>
      </c>
    </row>
    <row r="9892" spans="1:12" x14ac:dyDescent="0.4">
      <c r="A9892" s="1"/>
      <c r="B9892" s="5"/>
      <c r="C9892" s="2" t="s">
        <v>0</v>
      </c>
      <c r="F9892" s="2" t="s">
        <v>0</v>
      </c>
      <c r="L9892" s="2" t="s">
        <v>0</v>
      </c>
    </row>
    <row r="9893" spans="1:12" x14ac:dyDescent="0.4">
      <c r="A9893" s="1"/>
      <c r="B9893" s="5"/>
      <c r="C9893" s="2" t="s">
        <v>0</v>
      </c>
      <c r="F9893" s="2" t="s">
        <v>0</v>
      </c>
      <c r="L9893" s="2" t="s">
        <v>0</v>
      </c>
    </row>
    <row r="9894" spans="1:12" x14ac:dyDescent="0.4">
      <c r="A9894" s="1"/>
      <c r="B9894" s="5"/>
      <c r="C9894" s="2" t="s">
        <v>0</v>
      </c>
      <c r="F9894" s="2" t="s">
        <v>0</v>
      </c>
      <c r="L9894" s="2" t="s">
        <v>0</v>
      </c>
    </row>
    <row r="9895" spans="1:12" x14ac:dyDescent="0.4">
      <c r="A9895" s="1"/>
      <c r="B9895" s="5"/>
      <c r="C9895" s="2" t="s">
        <v>0</v>
      </c>
      <c r="F9895" s="2" t="s">
        <v>0</v>
      </c>
      <c r="L9895" s="2" t="s">
        <v>0</v>
      </c>
    </row>
    <row r="9896" spans="1:12" x14ac:dyDescent="0.4">
      <c r="A9896" s="1"/>
      <c r="B9896" s="5"/>
      <c r="C9896" s="2" t="s">
        <v>0</v>
      </c>
      <c r="F9896" s="2" t="s">
        <v>0</v>
      </c>
      <c r="L9896" s="2" t="s">
        <v>0</v>
      </c>
    </row>
    <row r="9897" spans="1:12" x14ac:dyDescent="0.4">
      <c r="A9897" s="1"/>
      <c r="B9897" s="5"/>
      <c r="C9897" s="2" t="s">
        <v>0</v>
      </c>
      <c r="F9897" s="2" t="s">
        <v>0</v>
      </c>
      <c r="L9897" s="2" t="s">
        <v>0</v>
      </c>
    </row>
    <row r="9898" spans="1:12" x14ac:dyDescent="0.4">
      <c r="A9898" s="1"/>
      <c r="B9898" s="5"/>
      <c r="C9898" s="2" t="s">
        <v>0</v>
      </c>
      <c r="F9898" s="2" t="s">
        <v>0</v>
      </c>
      <c r="L9898" s="2" t="s">
        <v>0</v>
      </c>
    </row>
    <row r="9899" spans="1:12" x14ac:dyDescent="0.4">
      <c r="A9899" s="1"/>
      <c r="B9899" s="5"/>
      <c r="C9899" s="2" t="s">
        <v>0</v>
      </c>
      <c r="F9899" s="2" t="s">
        <v>0</v>
      </c>
      <c r="L9899" s="2" t="s">
        <v>0</v>
      </c>
    </row>
    <row r="9900" spans="1:12" x14ac:dyDescent="0.4">
      <c r="A9900" s="1"/>
      <c r="B9900" s="5"/>
      <c r="C9900" s="2" t="s">
        <v>0</v>
      </c>
      <c r="F9900" s="2" t="s">
        <v>0</v>
      </c>
      <c r="L9900" s="2" t="s">
        <v>0</v>
      </c>
    </row>
    <row r="9901" spans="1:12" x14ac:dyDescent="0.4">
      <c r="A9901" s="1"/>
      <c r="B9901" s="5"/>
      <c r="C9901" s="2" t="s">
        <v>0</v>
      </c>
      <c r="F9901" s="2" t="s">
        <v>0</v>
      </c>
      <c r="L9901" s="2" t="s">
        <v>0</v>
      </c>
    </row>
    <row r="9902" spans="1:12" x14ac:dyDescent="0.4">
      <c r="A9902" s="1"/>
      <c r="B9902" s="5"/>
      <c r="C9902" s="2" t="s">
        <v>0</v>
      </c>
      <c r="F9902" s="2" t="s">
        <v>0</v>
      </c>
      <c r="L9902" s="2" t="s">
        <v>0</v>
      </c>
    </row>
    <row r="9903" spans="1:12" x14ac:dyDescent="0.4">
      <c r="A9903" s="1"/>
      <c r="B9903" s="5"/>
      <c r="C9903" s="2" t="s">
        <v>0</v>
      </c>
      <c r="F9903" s="2" t="s">
        <v>0</v>
      </c>
      <c r="L9903" s="2" t="s">
        <v>0</v>
      </c>
    </row>
    <row r="9904" spans="1:12" x14ac:dyDescent="0.4">
      <c r="A9904" s="1"/>
      <c r="B9904" s="5"/>
      <c r="C9904" s="2" t="s">
        <v>0</v>
      </c>
      <c r="F9904" s="2" t="s">
        <v>0</v>
      </c>
      <c r="L9904" s="2" t="s">
        <v>0</v>
      </c>
    </row>
    <row r="9905" spans="1:12" x14ac:dyDescent="0.4">
      <c r="A9905" s="1"/>
      <c r="B9905" s="5"/>
      <c r="C9905" s="2" t="s">
        <v>0</v>
      </c>
      <c r="F9905" s="2" t="s">
        <v>0</v>
      </c>
      <c r="L9905" s="2" t="s">
        <v>0</v>
      </c>
    </row>
    <row r="9906" spans="1:12" x14ac:dyDescent="0.4">
      <c r="A9906" s="1"/>
      <c r="B9906" s="5"/>
      <c r="C9906" s="2" t="s">
        <v>0</v>
      </c>
      <c r="F9906" s="2" t="s">
        <v>0</v>
      </c>
      <c r="L9906" s="2" t="s">
        <v>0</v>
      </c>
    </row>
    <row r="9907" spans="1:12" x14ac:dyDescent="0.4">
      <c r="A9907" s="1"/>
      <c r="B9907" s="5"/>
      <c r="C9907" s="2" t="s">
        <v>0</v>
      </c>
      <c r="F9907" s="2" t="s">
        <v>0</v>
      </c>
      <c r="L9907" s="2" t="s">
        <v>0</v>
      </c>
    </row>
    <row r="9908" spans="1:12" x14ac:dyDescent="0.4">
      <c r="A9908" s="1"/>
      <c r="B9908" s="5"/>
      <c r="C9908" s="2" t="s">
        <v>0</v>
      </c>
      <c r="F9908" s="2" t="s">
        <v>0</v>
      </c>
      <c r="L9908" s="2" t="s">
        <v>0</v>
      </c>
    </row>
    <row r="9909" spans="1:12" x14ac:dyDescent="0.4">
      <c r="A9909" s="1"/>
      <c r="B9909" s="5"/>
      <c r="C9909" s="2" t="s">
        <v>0</v>
      </c>
      <c r="F9909" s="2" t="s">
        <v>0</v>
      </c>
      <c r="L9909" s="2" t="s">
        <v>0</v>
      </c>
    </row>
    <row r="9910" spans="1:12" x14ac:dyDescent="0.4">
      <c r="A9910" s="1"/>
      <c r="B9910" s="5"/>
      <c r="C9910" s="2" t="s">
        <v>0</v>
      </c>
      <c r="F9910" s="2" t="s">
        <v>0</v>
      </c>
      <c r="L9910" s="2" t="s">
        <v>0</v>
      </c>
    </row>
    <row r="9911" spans="1:12" x14ac:dyDescent="0.4">
      <c r="A9911" s="1"/>
      <c r="B9911" s="5"/>
      <c r="C9911" s="2" t="s">
        <v>0</v>
      </c>
      <c r="F9911" s="2" t="s">
        <v>0</v>
      </c>
      <c r="L9911" s="2" t="s">
        <v>0</v>
      </c>
    </row>
    <row r="9912" spans="1:12" x14ac:dyDescent="0.4">
      <c r="A9912" s="1"/>
      <c r="B9912" s="5"/>
      <c r="C9912" s="2" t="s">
        <v>0</v>
      </c>
      <c r="F9912" s="2" t="s">
        <v>0</v>
      </c>
      <c r="L9912" s="2" t="s">
        <v>0</v>
      </c>
    </row>
    <row r="9913" spans="1:12" x14ac:dyDescent="0.4">
      <c r="A9913" s="1"/>
      <c r="B9913" s="5"/>
      <c r="C9913" s="2" t="s">
        <v>0</v>
      </c>
      <c r="F9913" s="2" t="s">
        <v>0</v>
      </c>
      <c r="L9913" s="2" t="s">
        <v>0</v>
      </c>
    </row>
    <row r="9914" spans="1:12" x14ac:dyDescent="0.4">
      <c r="A9914" s="1"/>
      <c r="B9914" s="5"/>
      <c r="C9914" s="2" t="s">
        <v>0</v>
      </c>
      <c r="F9914" s="2" t="s">
        <v>0</v>
      </c>
      <c r="L9914" s="2" t="s">
        <v>0</v>
      </c>
    </row>
    <row r="9915" spans="1:12" x14ac:dyDescent="0.4">
      <c r="A9915" s="1"/>
      <c r="B9915" s="5"/>
      <c r="C9915" s="2" t="s">
        <v>0</v>
      </c>
      <c r="F9915" s="2" t="s">
        <v>0</v>
      </c>
      <c r="L9915" s="2" t="s">
        <v>0</v>
      </c>
    </row>
    <row r="9916" spans="1:12" x14ac:dyDescent="0.4">
      <c r="A9916" s="1"/>
      <c r="B9916" s="5"/>
      <c r="C9916" s="2" t="s">
        <v>0</v>
      </c>
      <c r="F9916" s="2" t="s">
        <v>0</v>
      </c>
      <c r="L9916" s="2" t="s">
        <v>0</v>
      </c>
    </row>
    <row r="9917" spans="1:12" x14ac:dyDescent="0.4">
      <c r="A9917" s="1"/>
      <c r="B9917" s="5"/>
      <c r="C9917" s="2" t="s">
        <v>0</v>
      </c>
      <c r="F9917" s="2" t="s">
        <v>0</v>
      </c>
      <c r="L9917" s="2" t="s">
        <v>0</v>
      </c>
    </row>
    <row r="9918" spans="1:12" x14ac:dyDescent="0.4">
      <c r="A9918" s="1"/>
      <c r="B9918" s="5"/>
      <c r="C9918" s="2" t="s">
        <v>0</v>
      </c>
      <c r="F9918" s="2" t="s">
        <v>0</v>
      </c>
      <c r="L9918" s="2" t="s">
        <v>0</v>
      </c>
    </row>
    <row r="9919" spans="1:12" x14ac:dyDescent="0.4">
      <c r="A9919" s="1"/>
      <c r="B9919" s="5"/>
      <c r="C9919" s="2" t="s">
        <v>0</v>
      </c>
      <c r="F9919" s="2" t="s">
        <v>0</v>
      </c>
      <c r="L9919" s="2" t="s">
        <v>0</v>
      </c>
    </row>
    <row r="9920" spans="1:12" x14ac:dyDescent="0.4">
      <c r="A9920" s="1"/>
      <c r="B9920" s="5"/>
      <c r="C9920" s="2" t="s">
        <v>0</v>
      </c>
      <c r="F9920" s="2" t="s">
        <v>0</v>
      </c>
      <c r="L9920" s="2" t="s">
        <v>0</v>
      </c>
    </row>
    <row r="9921" spans="1:12" x14ac:dyDescent="0.4">
      <c r="A9921" s="1"/>
      <c r="B9921" s="5"/>
      <c r="C9921" s="2" t="s">
        <v>0</v>
      </c>
      <c r="F9921" s="2" t="s">
        <v>0</v>
      </c>
      <c r="L9921" s="2" t="s">
        <v>0</v>
      </c>
    </row>
    <row r="9922" spans="1:12" x14ac:dyDescent="0.4">
      <c r="A9922" s="1"/>
      <c r="B9922" s="5"/>
      <c r="C9922" s="2" t="s">
        <v>0</v>
      </c>
      <c r="F9922" s="2" t="s">
        <v>0</v>
      </c>
      <c r="L9922" s="2" t="s">
        <v>0</v>
      </c>
    </row>
    <row r="9923" spans="1:12" x14ac:dyDescent="0.4">
      <c r="A9923" s="1"/>
      <c r="B9923" s="5"/>
      <c r="C9923" s="2" t="s">
        <v>0</v>
      </c>
      <c r="F9923" s="2" t="s">
        <v>0</v>
      </c>
      <c r="L9923" s="2" t="s">
        <v>0</v>
      </c>
    </row>
    <row r="9924" spans="1:12" x14ac:dyDescent="0.4">
      <c r="A9924" s="1"/>
      <c r="B9924" s="5"/>
      <c r="C9924" s="2" t="s">
        <v>0</v>
      </c>
      <c r="F9924" s="2" t="s">
        <v>0</v>
      </c>
      <c r="L9924" s="2" t="s">
        <v>0</v>
      </c>
    </row>
    <row r="9925" spans="1:12" x14ac:dyDescent="0.4">
      <c r="A9925" s="1"/>
      <c r="B9925" s="5"/>
      <c r="C9925" s="2" t="s">
        <v>0</v>
      </c>
      <c r="F9925" s="2" t="s">
        <v>0</v>
      </c>
      <c r="L9925" s="2" t="s">
        <v>0</v>
      </c>
    </row>
    <row r="9926" spans="1:12" x14ac:dyDescent="0.4">
      <c r="A9926" s="1"/>
      <c r="B9926" s="5"/>
      <c r="C9926" s="2" t="s">
        <v>0</v>
      </c>
      <c r="F9926" s="2" t="s">
        <v>0</v>
      </c>
      <c r="L9926" s="2" t="s">
        <v>0</v>
      </c>
    </row>
    <row r="9927" spans="1:12" x14ac:dyDescent="0.4">
      <c r="A9927" s="1"/>
      <c r="B9927" s="5"/>
      <c r="C9927" s="2" t="s">
        <v>0</v>
      </c>
      <c r="F9927" s="2" t="s">
        <v>0</v>
      </c>
      <c r="L9927" s="2" t="s">
        <v>0</v>
      </c>
    </row>
    <row r="9928" spans="1:12" x14ac:dyDescent="0.4">
      <c r="A9928" s="1"/>
      <c r="B9928" s="5"/>
      <c r="C9928" s="2" t="s">
        <v>0</v>
      </c>
      <c r="F9928" s="2" t="s">
        <v>0</v>
      </c>
      <c r="L9928" s="2" t="s">
        <v>0</v>
      </c>
    </row>
    <row r="9929" spans="1:12" x14ac:dyDescent="0.4">
      <c r="A9929" s="1"/>
      <c r="B9929" s="5"/>
      <c r="C9929" s="2" t="s">
        <v>0</v>
      </c>
      <c r="F9929" s="2" t="s">
        <v>0</v>
      </c>
      <c r="L9929" s="2" t="s">
        <v>0</v>
      </c>
    </row>
    <row r="9930" spans="1:12" x14ac:dyDescent="0.4">
      <c r="A9930" s="1"/>
      <c r="B9930" s="5"/>
      <c r="C9930" s="2" t="s">
        <v>0</v>
      </c>
      <c r="F9930" s="2" t="s">
        <v>0</v>
      </c>
      <c r="L9930" s="2" t="s">
        <v>0</v>
      </c>
    </row>
    <row r="9931" spans="1:12" x14ac:dyDescent="0.4">
      <c r="A9931" s="1"/>
      <c r="B9931" s="5"/>
      <c r="C9931" s="2" t="s">
        <v>0</v>
      </c>
      <c r="F9931" s="2" t="s">
        <v>0</v>
      </c>
      <c r="L9931" s="2" t="s">
        <v>0</v>
      </c>
    </row>
    <row r="9932" spans="1:12" x14ac:dyDescent="0.4">
      <c r="A9932" s="1"/>
      <c r="B9932" s="5"/>
      <c r="C9932" s="2" t="s">
        <v>0</v>
      </c>
      <c r="F9932" s="2" t="s">
        <v>0</v>
      </c>
      <c r="L9932" s="2" t="s">
        <v>0</v>
      </c>
    </row>
    <row r="9933" spans="1:12" x14ac:dyDescent="0.4">
      <c r="A9933" s="1"/>
      <c r="B9933" s="5"/>
      <c r="C9933" s="2" t="s">
        <v>0</v>
      </c>
      <c r="F9933" s="2" t="s">
        <v>0</v>
      </c>
      <c r="L9933" s="2" t="s">
        <v>0</v>
      </c>
    </row>
    <row r="9934" spans="1:12" x14ac:dyDescent="0.4">
      <c r="A9934" s="1"/>
      <c r="B9934" s="5"/>
      <c r="C9934" s="2" t="s">
        <v>0</v>
      </c>
      <c r="F9934" s="2" t="s">
        <v>0</v>
      </c>
      <c r="L9934" s="2" t="s">
        <v>0</v>
      </c>
    </row>
    <row r="9935" spans="1:12" x14ac:dyDescent="0.4">
      <c r="A9935" s="1"/>
      <c r="B9935" s="5"/>
      <c r="C9935" s="2" t="s">
        <v>0</v>
      </c>
      <c r="F9935" s="2" t="s">
        <v>0</v>
      </c>
      <c r="L9935" s="2" t="s">
        <v>0</v>
      </c>
    </row>
    <row r="9936" spans="1:12" x14ac:dyDescent="0.4">
      <c r="A9936" s="1"/>
      <c r="B9936" s="5"/>
      <c r="C9936" s="2" t="s">
        <v>0</v>
      </c>
      <c r="F9936" s="2" t="s">
        <v>0</v>
      </c>
      <c r="L9936" s="2" t="s">
        <v>0</v>
      </c>
    </row>
    <row r="9937" spans="1:12" x14ac:dyDescent="0.4">
      <c r="A9937" s="1"/>
      <c r="B9937" s="5"/>
      <c r="C9937" s="2" t="s">
        <v>0</v>
      </c>
      <c r="F9937" s="2" t="s">
        <v>0</v>
      </c>
      <c r="L9937" s="2" t="s">
        <v>0</v>
      </c>
    </row>
    <row r="9938" spans="1:12" x14ac:dyDescent="0.4">
      <c r="A9938" s="1"/>
      <c r="B9938" s="5"/>
      <c r="C9938" s="2" t="s">
        <v>0</v>
      </c>
      <c r="F9938" s="2" t="s">
        <v>0</v>
      </c>
      <c r="L9938" s="2" t="s">
        <v>0</v>
      </c>
    </row>
    <row r="9939" spans="1:12" x14ac:dyDescent="0.4">
      <c r="A9939" s="1"/>
      <c r="B9939" s="5"/>
      <c r="C9939" s="2" t="s">
        <v>0</v>
      </c>
      <c r="F9939" s="2" t="s">
        <v>0</v>
      </c>
      <c r="L9939" s="2" t="s">
        <v>0</v>
      </c>
    </row>
    <row r="9940" spans="1:12" x14ac:dyDescent="0.4">
      <c r="A9940" s="1"/>
      <c r="B9940" s="5"/>
      <c r="C9940" s="2" t="s">
        <v>0</v>
      </c>
      <c r="F9940" s="2" t="s">
        <v>0</v>
      </c>
      <c r="L9940" s="2" t="s">
        <v>0</v>
      </c>
    </row>
    <row r="9941" spans="1:12" x14ac:dyDescent="0.4">
      <c r="A9941" s="1"/>
      <c r="B9941" s="5"/>
      <c r="C9941" s="2" t="s">
        <v>0</v>
      </c>
      <c r="F9941" s="2" t="s">
        <v>0</v>
      </c>
      <c r="L9941" s="2" t="s">
        <v>0</v>
      </c>
    </row>
    <row r="9942" spans="1:12" x14ac:dyDescent="0.4">
      <c r="A9942" s="1"/>
      <c r="B9942" s="5"/>
      <c r="C9942" s="2" t="s">
        <v>0</v>
      </c>
      <c r="F9942" s="2" t="s">
        <v>0</v>
      </c>
      <c r="L9942" s="2" t="s">
        <v>0</v>
      </c>
    </row>
    <row r="9943" spans="1:12" x14ac:dyDescent="0.4">
      <c r="A9943" s="1"/>
      <c r="B9943" s="5"/>
      <c r="C9943" s="2" t="s">
        <v>0</v>
      </c>
      <c r="F9943" s="2" t="s">
        <v>0</v>
      </c>
      <c r="L9943" s="2" t="s">
        <v>0</v>
      </c>
    </row>
    <row r="9944" spans="1:12" x14ac:dyDescent="0.4">
      <c r="A9944" s="1"/>
      <c r="B9944" s="5"/>
      <c r="C9944" s="2" t="s">
        <v>0</v>
      </c>
      <c r="F9944" s="2" t="s">
        <v>0</v>
      </c>
      <c r="L9944" s="2" t="s">
        <v>0</v>
      </c>
    </row>
    <row r="9945" spans="1:12" x14ac:dyDescent="0.4">
      <c r="A9945" s="1"/>
      <c r="B9945" s="5"/>
      <c r="C9945" s="2" t="s">
        <v>0</v>
      </c>
      <c r="F9945" s="2" t="s">
        <v>0</v>
      </c>
      <c r="L9945" s="2" t="s">
        <v>0</v>
      </c>
    </row>
    <row r="9946" spans="1:12" x14ac:dyDescent="0.4">
      <c r="A9946" s="1"/>
      <c r="B9946" s="5"/>
      <c r="C9946" s="2" t="s">
        <v>0</v>
      </c>
      <c r="F9946" s="2" t="s">
        <v>0</v>
      </c>
      <c r="L9946" s="2" t="s">
        <v>0</v>
      </c>
    </row>
    <row r="9947" spans="1:12" x14ac:dyDescent="0.4">
      <c r="A9947" s="1"/>
      <c r="B9947" s="5"/>
      <c r="C9947" s="2" t="s">
        <v>0</v>
      </c>
      <c r="F9947" s="2" t="s">
        <v>0</v>
      </c>
      <c r="L9947" s="2" t="s">
        <v>0</v>
      </c>
    </row>
    <row r="9948" spans="1:12" x14ac:dyDescent="0.4">
      <c r="A9948" s="1"/>
      <c r="B9948" s="5"/>
      <c r="C9948" s="2" t="s">
        <v>0</v>
      </c>
      <c r="F9948" s="2" t="s">
        <v>0</v>
      </c>
      <c r="L9948" s="2" t="s">
        <v>0</v>
      </c>
    </row>
    <row r="9949" spans="1:12" x14ac:dyDescent="0.4">
      <c r="A9949" s="1"/>
      <c r="B9949" s="5"/>
      <c r="C9949" s="2" t="s">
        <v>0</v>
      </c>
      <c r="F9949" s="2" t="s">
        <v>0</v>
      </c>
      <c r="L9949" s="2" t="s">
        <v>0</v>
      </c>
    </row>
    <row r="9950" spans="1:12" x14ac:dyDescent="0.4">
      <c r="A9950" s="1"/>
      <c r="B9950" s="5"/>
      <c r="C9950" s="2" t="s">
        <v>0</v>
      </c>
      <c r="F9950" s="2" t="s">
        <v>0</v>
      </c>
      <c r="L9950" s="2" t="s">
        <v>0</v>
      </c>
    </row>
    <row r="9951" spans="1:12" x14ac:dyDescent="0.4">
      <c r="A9951" s="1"/>
      <c r="B9951" s="5"/>
      <c r="C9951" s="2" t="s">
        <v>0</v>
      </c>
      <c r="F9951" s="2" t="s">
        <v>0</v>
      </c>
      <c r="L9951" s="2" t="s">
        <v>0</v>
      </c>
    </row>
    <row r="9952" spans="1:12" x14ac:dyDescent="0.4">
      <c r="A9952" s="1"/>
      <c r="B9952" s="5"/>
      <c r="C9952" s="2" t="s">
        <v>0</v>
      </c>
      <c r="F9952" s="2" t="s">
        <v>0</v>
      </c>
      <c r="L9952" s="2" t="s">
        <v>0</v>
      </c>
    </row>
    <row r="9953" spans="1:12" x14ac:dyDescent="0.4">
      <c r="A9953" s="1"/>
      <c r="B9953" s="5"/>
      <c r="C9953" s="2" t="s">
        <v>0</v>
      </c>
      <c r="F9953" s="2" t="s">
        <v>0</v>
      </c>
      <c r="L9953" s="2" t="s">
        <v>0</v>
      </c>
    </row>
    <row r="9954" spans="1:12" x14ac:dyDescent="0.4">
      <c r="A9954" s="1"/>
      <c r="B9954" s="5"/>
      <c r="C9954" s="2" t="s">
        <v>0</v>
      </c>
      <c r="F9954" s="2" t="s">
        <v>0</v>
      </c>
      <c r="L9954" s="2" t="s">
        <v>0</v>
      </c>
    </row>
    <row r="9955" spans="1:12" x14ac:dyDescent="0.4">
      <c r="A9955" s="1"/>
      <c r="B9955" s="5"/>
      <c r="C9955" s="2" t="s">
        <v>0</v>
      </c>
      <c r="F9955" s="2" t="s">
        <v>0</v>
      </c>
      <c r="L9955" s="2" t="s">
        <v>0</v>
      </c>
    </row>
    <row r="9956" spans="1:12" x14ac:dyDescent="0.4">
      <c r="A9956" s="1"/>
      <c r="B9956" s="5"/>
      <c r="C9956" s="2" t="s">
        <v>0</v>
      </c>
      <c r="F9956" s="2" t="s">
        <v>0</v>
      </c>
      <c r="L9956" s="2" t="s">
        <v>0</v>
      </c>
    </row>
    <row r="9957" spans="1:12" x14ac:dyDescent="0.4">
      <c r="A9957" s="1"/>
      <c r="B9957" s="5"/>
      <c r="C9957" s="2" t="s">
        <v>0</v>
      </c>
      <c r="F9957" s="2" t="s">
        <v>0</v>
      </c>
      <c r="L9957" s="2" t="s">
        <v>0</v>
      </c>
    </row>
    <row r="9958" spans="1:12" x14ac:dyDescent="0.4">
      <c r="A9958" s="1"/>
      <c r="B9958" s="5"/>
      <c r="C9958" s="2" t="s">
        <v>0</v>
      </c>
      <c r="F9958" s="2" t="s">
        <v>0</v>
      </c>
      <c r="L9958" s="2" t="s">
        <v>0</v>
      </c>
    </row>
    <row r="9959" spans="1:12" x14ac:dyDescent="0.4">
      <c r="A9959" s="1"/>
      <c r="B9959" s="5"/>
      <c r="C9959" s="2" t="s">
        <v>0</v>
      </c>
      <c r="F9959" s="2" t="s">
        <v>0</v>
      </c>
      <c r="L9959" s="2" t="s">
        <v>0</v>
      </c>
    </row>
    <row r="9960" spans="1:12" x14ac:dyDescent="0.4">
      <c r="A9960" s="1"/>
      <c r="B9960" s="5"/>
      <c r="C9960" s="2" t="s">
        <v>0</v>
      </c>
      <c r="F9960" s="2" t="s">
        <v>0</v>
      </c>
      <c r="L9960" s="2" t="s">
        <v>0</v>
      </c>
    </row>
    <row r="9961" spans="1:12" x14ac:dyDescent="0.4">
      <c r="A9961" s="1"/>
      <c r="B9961" s="5"/>
      <c r="C9961" s="2" t="s">
        <v>0</v>
      </c>
      <c r="F9961" s="2" t="s">
        <v>0</v>
      </c>
      <c r="L9961" s="2" t="s">
        <v>0</v>
      </c>
    </row>
    <row r="9962" spans="1:12" x14ac:dyDescent="0.4">
      <c r="A9962" s="1"/>
      <c r="B9962" s="5"/>
      <c r="C9962" s="2" t="s">
        <v>0</v>
      </c>
      <c r="F9962" s="2" t="s">
        <v>0</v>
      </c>
      <c r="L9962" s="2" t="s">
        <v>0</v>
      </c>
    </row>
    <row r="9963" spans="1:12" x14ac:dyDescent="0.4">
      <c r="A9963" s="1"/>
      <c r="B9963" s="5"/>
      <c r="C9963" s="2" t="s">
        <v>0</v>
      </c>
      <c r="F9963" s="2" t="s">
        <v>0</v>
      </c>
      <c r="L9963" s="2" t="s">
        <v>0</v>
      </c>
    </row>
    <row r="9964" spans="1:12" x14ac:dyDescent="0.4">
      <c r="A9964" s="1"/>
      <c r="B9964" s="5"/>
      <c r="C9964" s="2" t="s">
        <v>0</v>
      </c>
      <c r="F9964" s="2" t="s">
        <v>0</v>
      </c>
      <c r="L9964" s="2" t="s">
        <v>0</v>
      </c>
    </row>
    <row r="9965" spans="1:12" x14ac:dyDescent="0.4">
      <c r="A9965" s="1"/>
      <c r="B9965" s="5"/>
      <c r="C9965" s="2" t="s">
        <v>0</v>
      </c>
      <c r="F9965" s="2" t="s">
        <v>0</v>
      </c>
      <c r="L9965" s="2" t="s">
        <v>0</v>
      </c>
    </row>
    <row r="9966" spans="1:12" x14ac:dyDescent="0.4">
      <c r="A9966" s="1"/>
      <c r="B9966" s="5"/>
      <c r="C9966" s="2" t="s">
        <v>0</v>
      </c>
      <c r="F9966" s="2" t="s">
        <v>0</v>
      </c>
      <c r="L9966" s="2" t="s">
        <v>0</v>
      </c>
    </row>
    <row r="9967" spans="1:12" x14ac:dyDescent="0.4">
      <c r="A9967" s="1"/>
      <c r="B9967" s="5"/>
      <c r="C9967" s="2" t="s">
        <v>0</v>
      </c>
      <c r="F9967" s="2" t="s">
        <v>0</v>
      </c>
      <c r="L9967" s="2" t="s">
        <v>0</v>
      </c>
    </row>
    <row r="9968" spans="1:12" x14ac:dyDescent="0.4">
      <c r="A9968" s="1"/>
      <c r="B9968" s="5"/>
      <c r="C9968" s="2" t="s">
        <v>0</v>
      </c>
      <c r="F9968" s="2" t="s">
        <v>0</v>
      </c>
      <c r="L9968" s="2" t="s">
        <v>0</v>
      </c>
    </row>
    <row r="9969" spans="1:12" x14ac:dyDescent="0.4">
      <c r="A9969" s="1"/>
      <c r="B9969" s="5"/>
      <c r="C9969" s="2" t="s">
        <v>0</v>
      </c>
      <c r="F9969" s="2" t="s">
        <v>0</v>
      </c>
      <c r="L9969" s="2" t="s">
        <v>0</v>
      </c>
    </row>
    <row r="9970" spans="1:12" x14ac:dyDescent="0.4">
      <c r="A9970" s="1"/>
      <c r="B9970" s="5"/>
      <c r="C9970" s="2" t="s">
        <v>0</v>
      </c>
      <c r="F9970" s="2" t="s">
        <v>0</v>
      </c>
      <c r="L9970" s="2" t="s">
        <v>0</v>
      </c>
    </row>
    <row r="9971" spans="1:12" x14ac:dyDescent="0.4">
      <c r="A9971" s="1"/>
      <c r="B9971" s="5"/>
      <c r="C9971" s="2" t="s">
        <v>0</v>
      </c>
      <c r="F9971" s="2" t="s">
        <v>0</v>
      </c>
      <c r="L9971" s="2" t="s">
        <v>0</v>
      </c>
    </row>
    <row r="9972" spans="1:12" x14ac:dyDescent="0.4">
      <c r="A9972" s="1"/>
      <c r="B9972" s="5"/>
      <c r="C9972" s="2" t="s">
        <v>0</v>
      </c>
      <c r="F9972" s="2" t="s">
        <v>0</v>
      </c>
      <c r="L9972" s="2" t="s">
        <v>0</v>
      </c>
    </row>
    <row r="9973" spans="1:12" x14ac:dyDescent="0.4">
      <c r="A9973" s="1"/>
      <c r="B9973" s="5"/>
      <c r="C9973" s="2" t="s">
        <v>0</v>
      </c>
      <c r="F9973" s="2" t="s">
        <v>0</v>
      </c>
      <c r="L9973" s="2" t="s">
        <v>0</v>
      </c>
    </row>
    <row r="9974" spans="1:12" x14ac:dyDescent="0.4">
      <c r="A9974" s="1"/>
      <c r="B9974" s="5"/>
      <c r="C9974" s="2" t="s">
        <v>0</v>
      </c>
      <c r="F9974" s="2" t="s">
        <v>0</v>
      </c>
      <c r="L9974" s="2" t="s">
        <v>0</v>
      </c>
    </row>
    <row r="9975" spans="1:12" x14ac:dyDescent="0.4">
      <c r="A9975" s="1"/>
      <c r="B9975" s="5"/>
      <c r="C9975" s="2" t="s">
        <v>0</v>
      </c>
      <c r="F9975" s="2" t="s">
        <v>0</v>
      </c>
      <c r="L9975" s="2" t="s">
        <v>0</v>
      </c>
    </row>
    <row r="9976" spans="1:12" x14ac:dyDescent="0.4">
      <c r="A9976" s="1"/>
      <c r="B9976" s="5"/>
      <c r="C9976" s="2" t="s">
        <v>0</v>
      </c>
      <c r="F9976" s="2" t="s">
        <v>0</v>
      </c>
      <c r="L9976" s="2" t="s">
        <v>0</v>
      </c>
    </row>
    <row r="9977" spans="1:12" x14ac:dyDescent="0.4">
      <c r="A9977" s="1"/>
      <c r="B9977" s="5"/>
      <c r="C9977" s="2" t="s">
        <v>0</v>
      </c>
      <c r="F9977" s="2" t="s">
        <v>0</v>
      </c>
      <c r="L9977" s="2" t="s">
        <v>0</v>
      </c>
    </row>
    <row r="9978" spans="1:12" x14ac:dyDescent="0.4">
      <c r="A9978" s="1"/>
      <c r="B9978" s="5"/>
      <c r="C9978" s="2" t="s">
        <v>0</v>
      </c>
      <c r="F9978" s="2" t="s">
        <v>0</v>
      </c>
      <c r="L9978" s="2" t="s">
        <v>0</v>
      </c>
    </row>
    <row r="9979" spans="1:12" x14ac:dyDescent="0.4">
      <c r="A9979" s="1"/>
      <c r="B9979" s="5"/>
      <c r="C9979" s="2" t="s">
        <v>0</v>
      </c>
      <c r="F9979" s="2" t="s">
        <v>0</v>
      </c>
      <c r="L9979" s="2" t="s">
        <v>0</v>
      </c>
    </row>
    <row r="9980" spans="1:12" x14ac:dyDescent="0.4">
      <c r="A9980" s="1"/>
      <c r="B9980" s="5"/>
      <c r="C9980" s="2" t="s">
        <v>0</v>
      </c>
      <c r="F9980" s="2" t="s">
        <v>0</v>
      </c>
      <c r="L9980" s="2" t="s">
        <v>0</v>
      </c>
    </row>
    <row r="9981" spans="1:12" x14ac:dyDescent="0.4">
      <c r="A9981" s="1"/>
      <c r="B9981" s="5"/>
      <c r="C9981" s="2" t="s">
        <v>0</v>
      </c>
      <c r="F9981" s="2" t="s">
        <v>0</v>
      </c>
      <c r="L9981" s="2" t="s">
        <v>0</v>
      </c>
    </row>
    <row r="9982" spans="1:12" x14ac:dyDescent="0.4">
      <c r="A9982" s="1"/>
      <c r="B9982" s="5"/>
      <c r="C9982" s="2" t="s">
        <v>0</v>
      </c>
      <c r="F9982" s="2" t="s">
        <v>0</v>
      </c>
      <c r="L9982" s="2" t="s">
        <v>0</v>
      </c>
    </row>
    <row r="9983" spans="1:12" x14ac:dyDescent="0.4">
      <c r="A9983" s="1"/>
      <c r="B9983" s="5"/>
      <c r="C9983" s="2" t="s">
        <v>0</v>
      </c>
      <c r="F9983" s="2" t="s">
        <v>0</v>
      </c>
      <c r="L9983" s="2" t="s">
        <v>0</v>
      </c>
    </row>
    <row r="9984" spans="1:12" x14ac:dyDescent="0.4">
      <c r="A9984" s="1"/>
      <c r="B9984" s="5"/>
      <c r="C9984" s="2" t="s">
        <v>0</v>
      </c>
      <c r="F9984" s="2" t="s">
        <v>0</v>
      </c>
      <c r="L9984" s="2" t="s">
        <v>0</v>
      </c>
    </row>
    <row r="9985" spans="1:12" x14ac:dyDescent="0.4">
      <c r="A9985" s="1"/>
      <c r="B9985" s="5"/>
      <c r="C9985" s="2" t="s">
        <v>0</v>
      </c>
      <c r="F9985" s="2" t="s">
        <v>0</v>
      </c>
      <c r="L9985" s="2" t="s">
        <v>0</v>
      </c>
    </row>
    <row r="9986" spans="1:12" x14ac:dyDescent="0.4">
      <c r="A9986" s="1"/>
      <c r="B9986" s="5"/>
      <c r="C9986" s="2" t="s">
        <v>0</v>
      </c>
      <c r="F9986" s="2" t="s">
        <v>0</v>
      </c>
      <c r="L9986" s="2" t="s">
        <v>0</v>
      </c>
    </row>
    <row r="9987" spans="1:12" x14ac:dyDescent="0.4">
      <c r="A9987" s="1"/>
      <c r="B9987" s="5"/>
      <c r="C9987" s="2" t="s">
        <v>0</v>
      </c>
      <c r="F9987" s="2" t="s">
        <v>0</v>
      </c>
      <c r="L9987" s="2" t="s">
        <v>0</v>
      </c>
    </row>
    <row r="9988" spans="1:12" x14ac:dyDescent="0.4">
      <c r="A9988" s="1"/>
      <c r="B9988" s="5"/>
      <c r="C9988" s="2" t="s">
        <v>0</v>
      </c>
      <c r="F9988" s="2" t="s">
        <v>0</v>
      </c>
      <c r="L9988" s="2" t="s">
        <v>0</v>
      </c>
    </row>
    <row r="9989" spans="1:12" x14ac:dyDescent="0.4">
      <c r="A9989" s="1"/>
      <c r="B9989" s="5"/>
      <c r="C9989" s="2" t="s">
        <v>0</v>
      </c>
      <c r="F9989" s="2" t="s">
        <v>0</v>
      </c>
      <c r="L9989" s="2" t="s">
        <v>0</v>
      </c>
    </row>
    <row r="9990" spans="1:12" x14ac:dyDescent="0.4">
      <c r="A9990" s="1"/>
      <c r="B9990" s="5"/>
      <c r="C9990" s="2" t="s">
        <v>0</v>
      </c>
      <c r="F9990" s="2" t="s">
        <v>0</v>
      </c>
      <c r="L9990" s="2" t="s">
        <v>0</v>
      </c>
    </row>
    <row r="9991" spans="1:12" x14ac:dyDescent="0.4">
      <c r="A9991" s="1"/>
      <c r="B9991" s="5"/>
      <c r="C9991" s="2" t="s">
        <v>0</v>
      </c>
      <c r="F9991" s="2" t="s">
        <v>0</v>
      </c>
      <c r="L9991" s="2" t="s">
        <v>0</v>
      </c>
    </row>
    <row r="9992" spans="1:12" x14ac:dyDescent="0.4">
      <c r="A9992" s="1"/>
      <c r="B9992" s="5"/>
      <c r="C9992" s="2" t="s">
        <v>0</v>
      </c>
      <c r="F9992" s="2" t="s">
        <v>0</v>
      </c>
      <c r="L9992" s="2" t="s">
        <v>0</v>
      </c>
    </row>
    <row r="9993" spans="1:12" x14ac:dyDescent="0.4">
      <c r="A9993" s="1"/>
      <c r="B9993" s="5"/>
      <c r="C9993" s="2" t="s">
        <v>0</v>
      </c>
      <c r="F9993" s="2" t="s">
        <v>0</v>
      </c>
      <c r="L9993" s="2" t="s">
        <v>0</v>
      </c>
    </row>
    <row r="9994" spans="1:12" x14ac:dyDescent="0.4">
      <c r="A9994" s="1"/>
      <c r="B9994" s="5"/>
      <c r="C9994" s="2" t="s">
        <v>0</v>
      </c>
      <c r="F9994" s="2" t="s">
        <v>0</v>
      </c>
      <c r="L9994" s="2" t="s">
        <v>0</v>
      </c>
    </row>
    <row r="9995" spans="1:12" x14ac:dyDescent="0.4">
      <c r="A9995" s="1"/>
      <c r="B9995" s="5"/>
      <c r="C9995" s="2" t="s">
        <v>0</v>
      </c>
      <c r="F9995" s="2" t="s">
        <v>0</v>
      </c>
      <c r="L9995" s="2" t="s">
        <v>0</v>
      </c>
    </row>
    <row r="9996" spans="1:12" x14ac:dyDescent="0.4">
      <c r="A9996" s="1"/>
      <c r="B9996" s="5"/>
      <c r="C9996" s="2" t="s">
        <v>0</v>
      </c>
      <c r="F9996" s="2" t="s">
        <v>0</v>
      </c>
      <c r="L9996" s="2" t="s">
        <v>0</v>
      </c>
    </row>
    <row r="9997" spans="1:12" x14ac:dyDescent="0.4">
      <c r="A9997" s="1"/>
      <c r="B9997" s="5"/>
      <c r="C9997" s="2" t="s">
        <v>0</v>
      </c>
      <c r="F9997" s="2" t="s">
        <v>0</v>
      </c>
      <c r="L9997" s="2" t="s">
        <v>0</v>
      </c>
    </row>
    <row r="9998" spans="1:12" x14ac:dyDescent="0.4">
      <c r="A9998" s="1"/>
      <c r="B9998" s="5"/>
      <c r="C9998" s="2" t="s">
        <v>0</v>
      </c>
      <c r="F9998" s="2" t="s">
        <v>0</v>
      </c>
      <c r="L9998" s="2" t="s">
        <v>0</v>
      </c>
    </row>
    <row r="9999" spans="1:12" x14ac:dyDescent="0.4">
      <c r="A9999" s="1"/>
      <c r="B9999" s="5"/>
      <c r="C9999" s="2" t="s">
        <v>0</v>
      </c>
      <c r="F9999" s="2" t="s">
        <v>0</v>
      </c>
      <c r="L9999" s="2" t="s">
        <v>0</v>
      </c>
    </row>
    <row r="10000" spans="1:12" x14ac:dyDescent="0.4">
      <c r="A10000" s="1"/>
      <c r="B10000" s="5"/>
      <c r="C10000" s="2" t="s">
        <v>0</v>
      </c>
      <c r="F10000" s="2" t="s">
        <v>0</v>
      </c>
      <c r="L10000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80"/>
  <sheetViews>
    <sheetView topLeftCell="A55" workbookViewId="0">
      <selection activeCell="C58" sqref="C58"/>
    </sheetView>
  </sheetViews>
  <sheetFormatPr baseColWidth="10" defaultRowHeight="14.6" x14ac:dyDescent="0.4"/>
  <cols>
    <col min="1" max="1" width="80.61328125" bestFit="1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 x14ac:dyDescent="0.4">
      <c r="A2" s="2" t="s">
        <v>530</v>
      </c>
      <c r="B2" s="2"/>
      <c r="C2" s="2"/>
      <c r="D2" s="2"/>
      <c r="E2" s="2"/>
      <c r="F2" s="2"/>
      <c r="G2" s="2"/>
    </row>
    <row r="3" spans="1:7" x14ac:dyDescent="0.4">
      <c r="A3" s="2" t="s">
        <v>239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240</v>
      </c>
      <c r="B5" s="2"/>
      <c r="C5" s="2"/>
      <c r="D5" s="2"/>
      <c r="E5" s="2"/>
      <c r="F5" s="2"/>
      <c r="G5" s="2"/>
    </row>
    <row r="6" spans="1:7" x14ac:dyDescent="0.4">
      <c r="A6" s="2" t="s">
        <v>241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242</v>
      </c>
      <c r="B8" s="2" t="s">
        <v>243</v>
      </c>
      <c r="C8" s="2" t="s">
        <v>244</v>
      </c>
      <c r="D8" s="2" t="s">
        <v>245</v>
      </c>
      <c r="E8" s="2" t="s">
        <v>246</v>
      </c>
      <c r="F8" s="2" t="s">
        <v>247</v>
      </c>
      <c r="G8" s="2" t="s">
        <v>248</v>
      </c>
    </row>
    <row r="9" spans="1:7" x14ac:dyDescent="0.4">
      <c r="A9" s="2" t="s">
        <v>249</v>
      </c>
      <c r="B9" s="2" t="s">
        <v>250</v>
      </c>
      <c r="C9" s="2" t="s">
        <v>250</v>
      </c>
      <c r="D9" s="2" t="s">
        <v>251</v>
      </c>
      <c r="E9" s="2" t="s">
        <v>251</v>
      </c>
      <c r="F9" s="2"/>
      <c r="G9" s="2"/>
    </row>
    <row r="10" spans="1:7" x14ac:dyDescent="0.4">
      <c r="A10" s="2" t="s">
        <v>252</v>
      </c>
      <c r="B10" s="2" t="s">
        <v>250</v>
      </c>
      <c r="C10" s="2" t="s">
        <v>253</v>
      </c>
      <c r="D10" s="2" t="s">
        <v>254</v>
      </c>
      <c r="E10" s="2" t="s">
        <v>255</v>
      </c>
      <c r="F10" s="2"/>
      <c r="G10" s="2"/>
    </row>
    <row r="11" spans="1:7" x14ac:dyDescent="0.4">
      <c r="A11" s="2" t="s">
        <v>256</v>
      </c>
      <c r="B11" s="2" t="s">
        <v>257</v>
      </c>
      <c r="C11" s="2" t="s">
        <v>258</v>
      </c>
      <c r="D11" s="2" t="s">
        <v>259</v>
      </c>
      <c r="E11" s="2" t="s">
        <v>260</v>
      </c>
      <c r="F11" s="2"/>
      <c r="G11" s="2"/>
    </row>
    <row r="12" spans="1:7" x14ac:dyDescent="0.4">
      <c r="A12" s="2" t="s">
        <v>261</v>
      </c>
      <c r="B12" s="2" t="s">
        <v>257</v>
      </c>
      <c r="C12" s="2" t="s">
        <v>315</v>
      </c>
      <c r="D12" s="2" t="s">
        <v>254</v>
      </c>
      <c r="E12" s="2" t="s">
        <v>264</v>
      </c>
      <c r="F12" s="2"/>
      <c r="G12" s="2"/>
    </row>
    <row r="13" spans="1:7" x14ac:dyDescent="0.4">
      <c r="A13" s="2" t="s">
        <v>265</v>
      </c>
      <c r="B13" s="2" t="s">
        <v>257</v>
      </c>
      <c r="C13" s="2" t="s">
        <v>305</v>
      </c>
      <c r="D13" s="2" t="s">
        <v>251</v>
      </c>
      <c r="E13" s="2" t="s">
        <v>418</v>
      </c>
      <c r="F13" s="2"/>
      <c r="G13" s="2"/>
    </row>
    <row r="14" spans="1:7" x14ac:dyDescent="0.4">
      <c r="A14" s="2" t="s">
        <v>267</v>
      </c>
      <c r="B14" s="2" t="s">
        <v>268</v>
      </c>
      <c r="C14" s="2" t="s">
        <v>298</v>
      </c>
      <c r="D14" s="2" t="s">
        <v>258</v>
      </c>
      <c r="E14" s="2" t="s">
        <v>336</v>
      </c>
      <c r="F14" s="2"/>
      <c r="G14" s="2"/>
    </row>
    <row r="15" spans="1:7" x14ac:dyDescent="0.4">
      <c r="A15" s="2" t="s">
        <v>272</v>
      </c>
      <c r="B15" s="2" t="s">
        <v>270</v>
      </c>
      <c r="C15" s="2" t="s">
        <v>325</v>
      </c>
      <c r="D15" s="2" t="s">
        <v>255</v>
      </c>
      <c r="E15" s="2" t="s">
        <v>406</v>
      </c>
      <c r="F15" s="2"/>
      <c r="G15" s="2"/>
    </row>
    <row r="16" spans="1:7" x14ac:dyDescent="0.4">
      <c r="A16" s="2" t="s">
        <v>274</v>
      </c>
      <c r="B16" s="2" t="s">
        <v>275</v>
      </c>
      <c r="C16" s="2" t="s">
        <v>531</v>
      </c>
      <c r="D16" s="2" t="s">
        <v>277</v>
      </c>
      <c r="E16" s="2" t="s">
        <v>284</v>
      </c>
      <c r="F16" s="2"/>
      <c r="G16" s="2"/>
    </row>
    <row r="17" spans="1:7" x14ac:dyDescent="0.4">
      <c r="A17" s="2" t="s">
        <v>279</v>
      </c>
      <c r="B17" s="2" t="s">
        <v>280</v>
      </c>
      <c r="C17" s="2" t="s">
        <v>477</v>
      </c>
      <c r="D17" s="2" t="s">
        <v>285</v>
      </c>
      <c r="E17" s="2" t="s">
        <v>419</v>
      </c>
      <c r="F17" s="2"/>
      <c r="G17" s="2"/>
    </row>
    <row r="18" spans="1:7" x14ac:dyDescent="0.4">
      <c r="A18" s="2" t="s">
        <v>282</v>
      </c>
      <c r="B18" s="2" t="s">
        <v>278</v>
      </c>
      <c r="C18" s="2" t="s">
        <v>532</v>
      </c>
      <c r="D18" s="2" t="s">
        <v>258</v>
      </c>
      <c r="E18" s="2" t="s">
        <v>404</v>
      </c>
      <c r="F18" s="2"/>
      <c r="G18" s="2"/>
    </row>
    <row r="19" spans="1:7" x14ac:dyDescent="0.4">
      <c r="A19" s="2" t="s">
        <v>283</v>
      </c>
      <c r="B19" s="2" t="s">
        <v>388</v>
      </c>
      <c r="C19" s="2" t="s">
        <v>533</v>
      </c>
      <c r="D19" s="2" t="s">
        <v>285</v>
      </c>
      <c r="E19" s="2" t="s">
        <v>405</v>
      </c>
      <c r="F19" s="2" t="s">
        <v>250</v>
      </c>
      <c r="G19" s="2" t="s">
        <v>250</v>
      </c>
    </row>
    <row r="20" spans="1:7" x14ac:dyDescent="0.4">
      <c r="A20" s="2" t="s">
        <v>286</v>
      </c>
      <c r="B20" s="2" t="s">
        <v>287</v>
      </c>
      <c r="C20" s="2" t="s">
        <v>381</v>
      </c>
      <c r="D20" s="2" t="s">
        <v>315</v>
      </c>
      <c r="E20" s="2" t="s">
        <v>475</v>
      </c>
      <c r="F20" s="2" t="s">
        <v>288</v>
      </c>
      <c r="G20" s="2" t="s">
        <v>250</v>
      </c>
    </row>
    <row r="21" spans="1:7" x14ac:dyDescent="0.4">
      <c r="A21" s="2" t="s">
        <v>289</v>
      </c>
      <c r="B21" s="2" t="s">
        <v>290</v>
      </c>
      <c r="C21" s="2" t="s">
        <v>534</v>
      </c>
      <c r="D21" s="2" t="s">
        <v>262</v>
      </c>
      <c r="E21" s="2" t="s">
        <v>476</v>
      </c>
      <c r="F21" s="2" t="s">
        <v>288</v>
      </c>
      <c r="G21" s="2" t="s">
        <v>250</v>
      </c>
    </row>
    <row r="22" spans="1:7" x14ac:dyDescent="0.4">
      <c r="A22" s="2" t="s">
        <v>291</v>
      </c>
      <c r="B22" s="2" t="s">
        <v>292</v>
      </c>
      <c r="C22" s="2" t="s">
        <v>458</v>
      </c>
      <c r="D22" s="2" t="s">
        <v>260</v>
      </c>
      <c r="E22" s="2" t="s">
        <v>465</v>
      </c>
      <c r="F22" s="2" t="s">
        <v>250</v>
      </c>
      <c r="G22" s="2" t="s">
        <v>253</v>
      </c>
    </row>
    <row r="23" spans="1:7" x14ac:dyDescent="0.4">
      <c r="A23" s="2" t="s">
        <v>293</v>
      </c>
      <c r="B23" s="2" t="s">
        <v>294</v>
      </c>
      <c r="C23" s="2" t="s">
        <v>535</v>
      </c>
      <c r="D23" s="2" t="s">
        <v>266</v>
      </c>
      <c r="E23" s="2" t="s">
        <v>421</v>
      </c>
      <c r="F23" s="2" t="s">
        <v>288</v>
      </c>
      <c r="G23" s="2" t="s">
        <v>253</v>
      </c>
    </row>
    <row r="24" spans="1:7" x14ac:dyDescent="0.4">
      <c r="A24" s="2" t="s">
        <v>296</v>
      </c>
      <c r="B24" s="2" t="s">
        <v>422</v>
      </c>
      <c r="C24" s="2" t="s">
        <v>536</v>
      </c>
      <c r="D24" s="2" t="s">
        <v>484</v>
      </c>
      <c r="E24" s="2" t="s">
        <v>537</v>
      </c>
      <c r="F24" s="2" t="s">
        <v>253</v>
      </c>
      <c r="G24" s="2" t="s">
        <v>254</v>
      </c>
    </row>
    <row r="25" spans="1:7" x14ac:dyDescent="0.4">
      <c r="A25" s="2" t="s">
        <v>297</v>
      </c>
      <c r="B25" s="2" t="s">
        <v>538</v>
      </c>
      <c r="C25" s="2" t="s">
        <v>539</v>
      </c>
      <c r="D25" s="2" t="s">
        <v>462</v>
      </c>
      <c r="E25" s="2" t="s">
        <v>540</v>
      </c>
      <c r="F25" s="2" t="s">
        <v>299</v>
      </c>
      <c r="G25" s="2" t="s">
        <v>262</v>
      </c>
    </row>
    <row r="26" spans="1:7" x14ac:dyDescent="0.4">
      <c r="A26" s="2" t="s">
        <v>300</v>
      </c>
      <c r="B26" s="2" t="s">
        <v>541</v>
      </c>
      <c r="C26" s="2" t="s">
        <v>542</v>
      </c>
      <c r="D26" s="2" t="s">
        <v>337</v>
      </c>
      <c r="E26" s="2" t="s">
        <v>494</v>
      </c>
      <c r="F26" s="2" t="s">
        <v>254</v>
      </c>
      <c r="G26" s="2" t="s">
        <v>270</v>
      </c>
    </row>
    <row r="27" spans="1:7" x14ac:dyDescent="0.4">
      <c r="A27" s="2" t="s">
        <v>301</v>
      </c>
      <c r="B27" s="2" t="s">
        <v>543</v>
      </c>
      <c r="C27" s="2" t="s">
        <v>544</v>
      </c>
      <c r="D27" s="2" t="s">
        <v>337</v>
      </c>
      <c r="E27" s="2" t="s">
        <v>545</v>
      </c>
      <c r="F27" s="2" t="s">
        <v>299</v>
      </c>
      <c r="G27" s="2" t="s">
        <v>277</v>
      </c>
    </row>
    <row r="28" spans="1:7" x14ac:dyDescent="0.4">
      <c r="A28" s="2" t="s">
        <v>302</v>
      </c>
      <c r="B28" s="2" t="s">
        <v>546</v>
      </c>
      <c r="C28" s="2" t="s">
        <v>547</v>
      </c>
      <c r="D28" s="2" t="s">
        <v>424</v>
      </c>
      <c r="E28" s="2" t="s">
        <v>548</v>
      </c>
      <c r="F28" s="2" t="s">
        <v>251</v>
      </c>
      <c r="G28" s="2" t="s">
        <v>263</v>
      </c>
    </row>
    <row r="29" spans="1:7" x14ac:dyDescent="0.4">
      <c r="A29" s="2" t="s">
        <v>303</v>
      </c>
      <c r="B29" s="2" t="s">
        <v>549</v>
      </c>
      <c r="C29" s="2" t="s">
        <v>550</v>
      </c>
      <c r="D29" s="2" t="s">
        <v>321</v>
      </c>
      <c r="E29" s="2" t="s">
        <v>551</v>
      </c>
      <c r="F29" s="2" t="s">
        <v>259</v>
      </c>
      <c r="G29" s="2" t="s">
        <v>343</v>
      </c>
    </row>
    <row r="30" spans="1:7" x14ac:dyDescent="0.4">
      <c r="A30" s="2" t="s">
        <v>304</v>
      </c>
      <c r="B30" s="2" t="s">
        <v>552</v>
      </c>
      <c r="C30" s="2" t="s">
        <v>553</v>
      </c>
      <c r="D30" s="2" t="s">
        <v>408</v>
      </c>
      <c r="E30" s="2" t="s">
        <v>554</v>
      </c>
      <c r="F30" s="2" t="s">
        <v>262</v>
      </c>
      <c r="G30" s="2" t="s">
        <v>423</v>
      </c>
    </row>
    <row r="31" spans="1:7" x14ac:dyDescent="0.4">
      <c r="A31" s="2" t="s">
        <v>306</v>
      </c>
      <c r="B31" s="2" t="s">
        <v>555</v>
      </c>
      <c r="C31" s="2" t="s">
        <v>556</v>
      </c>
      <c r="D31" s="2" t="s">
        <v>557</v>
      </c>
      <c r="E31" s="2" t="s">
        <v>311</v>
      </c>
      <c r="F31" s="2" t="s">
        <v>257</v>
      </c>
      <c r="G31" s="2" t="s">
        <v>333</v>
      </c>
    </row>
    <row r="32" spans="1:7" x14ac:dyDescent="0.4">
      <c r="A32" s="2" t="s">
        <v>307</v>
      </c>
      <c r="B32" s="2" t="s">
        <v>409</v>
      </c>
      <c r="C32" s="2" t="s">
        <v>558</v>
      </c>
      <c r="D32" s="2" t="s">
        <v>559</v>
      </c>
      <c r="E32" s="2" t="s">
        <v>490</v>
      </c>
      <c r="F32" s="2" t="s">
        <v>259</v>
      </c>
      <c r="G32" s="2" t="s">
        <v>337</v>
      </c>
    </row>
    <row r="33" spans="1:7" x14ac:dyDescent="0.4">
      <c r="A33" s="2" t="s">
        <v>308</v>
      </c>
      <c r="B33" s="2" t="s">
        <v>560</v>
      </c>
      <c r="C33" s="2" t="s">
        <v>561</v>
      </c>
      <c r="D33" s="2" t="s">
        <v>425</v>
      </c>
      <c r="E33" s="2" t="s">
        <v>562</v>
      </c>
      <c r="F33" s="2" t="s">
        <v>270</v>
      </c>
      <c r="G33" s="2" t="s">
        <v>424</v>
      </c>
    </row>
    <row r="34" spans="1:7" x14ac:dyDescent="0.4">
      <c r="A34" s="2" t="s">
        <v>309</v>
      </c>
      <c r="B34" s="2" t="s">
        <v>563</v>
      </c>
      <c r="C34" s="2" t="s">
        <v>564</v>
      </c>
      <c r="D34" s="2" t="s">
        <v>565</v>
      </c>
      <c r="E34" s="2" t="s">
        <v>566</v>
      </c>
      <c r="F34" s="2" t="s">
        <v>264</v>
      </c>
      <c r="G34" s="2" t="s">
        <v>276</v>
      </c>
    </row>
    <row r="35" spans="1:7" x14ac:dyDescent="0.4">
      <c r="A35" s="2" t="s">
        <v>310</v>
      </c>
      <c r="B35" s="2" t="s">
        <v>311</v>
      </c>
      <c r="C35" s="2" t="s">
        <v>567</v>
      </c>
      <c r="D35" s="2" t="s">
        <v>568</v>
      </c>
      <c r="E35" s="2" t="s">
        <v>428</v>
      </c>
      <c r="F35" s="2" t="s">
        <v>260</v>
      </c>
      <c r="G35" s="2" t="s">
        <v>425</v>
      </c>
    </row>
    <row r="36" spans="1:7" x14ac:dyDescent="0.4">
      <c r="A36" s="2" t="s">
        <v>312</v>
      </c>
      <c r="B36" s="2" t="s">
        <v>459</v>
      </c>
      <c r="C36" s="2" t="s">
        <v>569</v>
      </c>
      <c r="D36" s="2" t="s">
        <v>570</v>
      </c>
      <c r="E36" s="2" t="s">
        <v>571</v>
      </c>
      <c r="F36" s="2" t="s">
        <v>313</v>
      </c>
      <c r="G36" s="2" t="s">
        <v>281</v>
      </c>
    </row>
    <row r="37" spans="1:7" x14ac:dyDescent="0.4">
      <c r="A37" s="2" t="s">
        <v>314</v>
      </c>
      <c r="B37" s="2" t="s">
        <v>572</v>
      </c>
      <c r="C37" s="2" t="s">
        <v>478</v>
      </c>
      <c r="D37" s="2" t="s">
        <v>420</v>
      </c>
      <c r="E37" s="2" t="s">
        <v>573</v>
      </c>
      <c r="F37" s="2" t="s">
        <v>315</v>
      </c>
      <c r="G37" s="2" t="s">
        <v>426</v>
      </c>
    </row>
    <row r="38" spans="1:7" x14ac:dyDescent="0.4">
      <c r="A38" s="2" t="s">
        <v>316</v>
      </c>
      <c r="B38" s="2" t="s">
        <v>479</v>
      </c>
      <c r="C38" s="2" t="s">
        <v>480</v>
      </c>
      <c r="D38" s="2" t="s">
        <v>574</v>
      </c>
      <c r="E38" s="2" t="s">
        <v>575</v>
      </c>
      <c r="F38" s="2" t="s">
        <v>263</v>
      </c>
      <c r="G38" s="2" t="s">
        <v>576</v>
      </c>
    </row>
    <row r="39" spans="1:7" x14ac:dyDescent="0.4">
      <c r="A39" s="2" t="s">
        <v>317</v>
      </c>
      <c r="B39" s="2" t="s">
        <v>481</v>
      </c>
      <c r="C39" s="2" t="s">
        <v>482</v>
      </c>
      <c r="D39" s="2" t="s">
        <v>577</v>
      </c>
      <c r="E39" s="2" t="s">
        <v>578</v>
      </c>
      <c r="F39" s="2" t="s">
        <v>271</v>
      </c>
      <c r="G39" s="2" t="s">
        <v>579</v>
      </c>
    </row>
    <row r="40" spans="1:7" x14ac:dyDescent="0.4">
      <c r="A40" s="2" t="s">
        <v>318</v>
      </c>
      <c r="B40" s="2" t="s">
        <v>493</v>
      </c>
      <c r="C40" s="2" t="s">
        <v>580</v>
      </c>
      <c r="D40" s="2" t="s">
        <v>576</v>
      </c>
      <c r="E40" s="2" t="s">
        <v>581</v>
      </c>
      <c r="F40" s="2" t="s">
        <v>271</v>
      </c>
      <c r="G40" s="2" t="s">
        <v>582</v>
      </c>
    </row>
    <row r="41" spans="1:7" x14ac:dyDescent="0.4">
      <c r="A41" s="2" t="s">
        <v>319</v>
      </c>
      <c r="B41" s="2" t="s">
        <v>460</v>
      </c>
      <c r="C41" s="2" t="s">
        <v>583</v>
      </c>
      <c r="D41" s="2" t="s">
        <v>584</v>
      </c>
      <c r="E41" s="2" t="s">
        <v>585</v>
      </c>
      <c r="F41" s="2" t="s">
        <v>275</v>
      </c>
      <c r="G41" s="2" t="s">
        <v>586</v>
      </c>
    </row>
    <row r="42" spans="1:7" x14ac:dyDescent="0.4">
      <c r="A42" s="2" t="s">
        <v>320</v>
      </c>
      <c r="B42" s="2" t="s">
        <v>427</v>
      </c>
      <c r="C42" s="2" t="s">
        <v>587</v>
      </c>
      <c r="D42" s="2" t="s">
        <v>281</v>
      </c>
      <c r="E42" s="2" t="s">
        <v>588</v>
      </c>
      <c r="F42" s="2" t="s">
        <v>325</v>
      </c>
      <c r="G42" s="2" t="s">
        <v>589</v>
      </c>
    </row>
    <row r="43" spans="1:7" x14ac:dyDescent="0.4">
      <c r="A43" s="2" t="s">
        <v>322</v>
      </c>
      <c r="B43" s="2" t="s">
        <v>323</v>
      </c>
      <c r="C43" s="2" t="s">
        <v>590</v>
      </c>
      <c r="D43" s="2" t="s">
        <v>389</v>
      </c>
      <c r="E43" s="2" t="s">
        <v>591</v>
      </c>
      <c r="F43" s="2" t="s">
        <v>298</v>
      </c>
      <c r="G43" s="2" t="s">
        <v>534</v>
      </c>
    </row>
    <row r="44" spans="1:7" x14ac:dyDescent="0.4">
      <c r="A44" s="2" t="s">
        <v>324</v>
      </c>
      <c r="B44" s="2" t="s">
        <v>390</v>
      </c>
      <c r="C44" s="2" t="s">
        <v>592</v>
      </c>
      <c r="D44" s="2" t="s">
        <v>593</v>
      </c>
      <c r="E44" s="2" t="s">
        <v>594</v>
      </c>
      <c r="F44" s="2" t="s">
        <v>595</v>
      </c>
      <c r="G44" s="2" t="s">
        <v>407</v>
      </c>
    </row>
    <row r="45" spans="1:7" x14ac:dyDescent="0.4">
      <c r="A45" s="2" t="s">
        <v>326</v>
      </c>
      <c r="B45" s="2" t="s">
        <v>596</v>
      </c>
      <c r="C45" s="2" t="s">
        <v>597</v>
      </c>
      <c r="D45" s="2" t="s">
        <v>281</v>
      </c>
      <c r="E45" s="2" t="s">
        <v>598</v>
      </c>
      <c r="F45" s="2" t="s">
        <v>599</v>
      </c>
      <c r="G45" s="2" t="s">
        <v>600</v>
      </c>
    </row>
    <row r="46" spans="1:7" x14ac:dyDescent="0.4">
      <c r="A46" s="2" t="s">
        <v>327</v>
      </c>
      <c r="B46" s="2" t="s">
        <v>601</v>
      </c>
      <c r="C46" s="2" t="s">
        <v>602</v>
      </c>
      <c r="D46" s="2" t="s">
        <v>404</v>
      </c>
      <c r="E46" s="2" t="s">
        <v>603</v>
      </c>
      <c r="F46" s="2" t="s">
        <v>325</v>
      </c>
      <c r="G46" s="2" t="s">
        <v>604</v>
      </c>
    </row>
    <row r="47" spans="1:7" x14ac:dyDescent="0.4">
      <c r="A47" s="2" t="s">
        <v>329</v>
      </c>
      <c r="B47" s="2" t="s">
        <v>485</v>
      </c>
      <c r="C47" s="2" t="s">
        <v>605</v>
      </c>
      <c r="D47" s="2" t="s">
        <v>606</v>
      </c>
      <c r="E47" s="2" t="s">
        <v>607</v>
      </c>
      <c r="F47" s="2" t="s">
        <v>391</v>
      </c>
      <c r="G47" s="2" t="s">
        <v>608</v>
      </c>
    </row>
    <row r="48" spans="1:7" x14ac:dyDescent="0.4">
      <c r="A48" s="2" t="s">
        <v>330</v>
      </c>
      <c r="B48" s="2" t="s">
        <v>392</v>
      </c>
      <c r="C48" s="2" t="s">
        <v>609</v>
      </c>
      <c r="D48" s="2" t="s">
        <v>486</v>
      </c>
      <c r="E48" s="2" t="s">
        <v>610</v>
      </c>
      <c r="F48" s="2" t="s">
        <v>328</v>
      </c>
      <c r="G48" s="2" t="s">
        <v>611</v>
      </c>
    </row>
    <row r="49" spans="1:7" x14ac:dyDescent="0.4">
      <c r="A49" s="2" t="s">
        <v>331</v>
      </c>
      <c r="B49" s="2" t="s">
        <v>612</v>
      </c>
      <c r="C49" s="2" t="s">
        <v>613</v>
      </c>
      <c r="D49" s="2" t="s">
        <v>491</v>
      </c>
      <c r="E49" s="2" t="s">
        <v>614</v>
      </c>
      <c r="F49" s="2" t="s">
        <v>491</v>
      </c>
      <c r="G49" s="2" t="s">
        <v>615</v>
      </c>
    </row>
    <row r="50" spans="1:7" x14ac:dyDescent="0.4">
      <c r="A50" s="2" t="s">
        <v>332</v>
      </c>
      <c r="B50" s="2" t="s">
        <v>487</v>
      </c>
      <c r="C50" s="2" t="s">
        <v>616</v>
      </c>
      <c r="D50" s="2" t="s">
        <v>484</v>
      </c>
      <c r="E50" s="2" t="s">
        <v>617</v>
      </c>
      <c r="F50" s="2" t="s">
        <v>298</v>
      </c>
      <c r="G50" s="2" t="s">
        <v>618</v>
      </c>
    </row>
    <row r="51" spans="1:7" x14ac:dyDescent="0.4">
      <c r="A51" s="2" t="s">
        <v>334</v>
      </c>
      <c r="B51" s="2" t="s">
        <v>488</v>
      </c>
      <c r="C51" s="2" t="s">
        <v>619</v>
      </c>
      <c r="D51" s="2" t="s">
        <v>424</v>
      </c>
      <c r="E51" s="2" t="s">
        <v>620</v>
      </c>
      <c r="F51" s="2" t="s">
        <v>462</v>
      </c>
      <c r="G51" s="2" t="s">
        <v>621</v>
      </c>
    </row>
    <row r="52" spans="1:7" x14ac:dyDescent="0.4">
      <c r="A52" s="2" t="s">
        <v>335</v>
      </c>
      <c r="B52" s="2" t="s">
        <v>489</v>
      </c>
      <c r="C52" s="2" t="s">
        <v>622</v>
      </c>
      <c r="D52" s="2" t="s">
        <v>337</v>
      </c>
      <c r="E52" s="2" t="s">
        <v>623</v>
      </c>
      <c r="F52" s="2" t="s">
        <v>273</v>
      </c>
      <c r="G52" s="2" t="s">
        <v>624</v>
      </c>
    </row>
    <row r="53" spans="1:7" x14ac:dyDescent="0.4">
      <c r="A53" s="2" t="s">
        <v>338</v>
      </c>
      <c r="B53" s="2" t="s">
        <v>625</v>
      </c>
      <c r="C53" s="2" t="s">
        <v>626</v>
      </c>
      <c r="D53" s="2" t="s">
        <v>325</v>
      </c>
      <c r="E53" s="2" t="s">
        <v>627</v>
      </c>
      <c r="F53" s="2" t="s">
        <v>273</v>
      </c>
      <c r="G53" s="2" t="s">
        <v>628</v>
      </c>
    </row>
    <row r="54" spans="1:7" x14ac:dyDescent="0.4">
      <c r="A54" s="2" t="s">
        <v>339</v>
      </c>
      <c r="B54" s="2" t="s">
        <v>629</v>
      </c>
      <c r="C54" s="2" t="s">
        <v>630</v>
      </c>
      <c r="D54" s="2" t="s">
        <v>337</v>
      </c>
      <c r="E54" s="2" t="s">
        <v>631</v>
      </c>
      <c r="F54" s="2" t="s">
        <v>632</v>
      </c>
      <c r="G54" s="2" t="s">
        <v>633</v>
      </c>
    </row>
    <row r="55" spans="1:7" x14ac:dyDescent="0.4">
      <c r="A55" s="2" t="s">
        <v>340</v>
      </c>
      <c r="B55" s="2" t="s">
        <v>634</v>
      </c>
      <c r="C55" s="2" t="s">
        <v>635</v>
      </c>
      <c r="D55" s="2" t="s">
        <v>305</v>
      </c>
      <c r="E55" s="2" t="s">
        <v>636</v>
      </c>
      <c r="F55" s="2" t="s">
        <v>290</v>
      </c>
      <c r="G55" s="2" t="s">
        <v>637</v>
      </c>
    </row>
    <row r="56" spans="1:7" x14ac:dyDescent="0.4">
      <c r="A56" s="2" t="s">
        <v>341</v>
      </c>
      <c r="B56" s="2" t="s">
        <v>342</v>
      </c>
      <c r="C56" s="2" t="s">
        <v>638</v>
      </c>
      <c r="D56" s="2" t="s">
        <v>639</v>
      </c>
      <c r="E56" s="2" t="s">
        <v>640</v>
      </c>
      <c r="F56" s="2" t="s">
        <v>269</v>
      </c>
      <c r="G56" s="2" t="s">
        <v>641</v>
      </c>
    </row>
    <row r="57" spans="1:7" x14ac:dyDescent="0.4">
      <c r="A57" s="2" t="s">
        <v>344</v>
      </c>
      <c r="B57" s="2" t="s">
        <v>345</v>
      </c>
      <c r="C57" s="2" t="s">
        <v>642</v>
      </c>
      <c r="D57" s="2" t="s">
        <v>266</v>
      </c>
      <c r="E57" s="2" t="s">
        <v>643</v>
      </c>
      <c r="F57" s="2" t="s">
        <v>305</v>
      </c>
      <c r="G57" s="2" t="s">
        <v>644</v>
      </c>
    </row>
    <row r="58" spans="1:7" x14ac:dyDescent="0.4">
      <c r="A58" s="2" t="s">
        <v>346</v>
      </c>
      <c r="B58" s="2" t="s">
        <v>410</v>
      </c>
      <c r="C58" s="2" t="s">
        <v>645</v>
      </c>
      <c r="D58" s="2" t="s">
        <v>343</v>
      </c>
      <c r="E58" s="2" t="s">
        <v>646</v>
      </c>
      <c r="F58" s="2" t="s">
        <v>305</v>
      </c>
      <c r="G58" s="2" t="s">
        <v>647</v>
      </c>
    </row>
    <row r="59" spans="1:7" x14ac:dyDescent="0.4">
      <c r="A59" s="2" t="s">
        <v>347</v>
      </c>
      <c r="B59" s="2" t="s">
        <v>648</v>
      </c>
      <c r="C59" s="2" t="s">
        <v>649</v>
      </c>
      <c r="D59" s="2" t="s">
        <v>632</v>
      </c>
      <c r="E59" s="2" t="s">
        <v>650</v>
      </c>
      <c r="F59" s="2" t="s">
        <v>463</v>
      </c>
      <c r="G59" s="2" t="s">
        <v>651</v>
      </c>
    </row>
    <row r="60" spans="1:7" x14ac:dyDescent="0.4">
      <c r="A60" s="2" t="s">
        <v>348</v>
      </c>
      <c r="B60" s="2" t="s">
        <v>492</v>
      </c>
      <c r="C60" s="2" t="s">
        <v>652</v>
      </c>
      <c r="D60" s="2" t="s">
        <v>295</v>
      </c>
      <c r="E60" s="2" t="s">
        <v>653</v>
      </c>
      <c r="F60" s="2" t="s">
        <v>423</v>
      </c>
      <c r="G60" s="2" t="s">
        <v>428</v>
      </c>
    </row>
    <row r="61" spans="1:7" x14ac:dyDescent="0.4">
      <c r="A61" s="2" t="s">
        <v>349</v>
      </c>
      <c r="B61" s="2" t="s">
        <v>654</v>
      </c>
      <c r="C61" s="2" t="s">
        <v>655</v>
      </c>
      <c r="D61" s="2" t="s">
        <v>275</v>
      </c>
      <c r="E61" s="2" t="s">
        <v>656</v>
      </c>
      <c r="F61" s="2" t="s">
        <v>639</v>
      </c>
      <c r="G61" s="2" t="s">
        <v>657</v>
      </c>
    </row>
    <row r="62" spans="1:7" x14ac:dyDescent="0.4">
      <c r="A62" s="2" t="s">
        <v>350</v>
      </c>
      <c r="B62" s="2" t="s">
        <v>658</v>
      </c>
      <c r="C62" s="2" t="s">
        <v>659</v>
      </c>
      <c r="D62" s="2" t="s">
        <v>411</v>
      </c>
      <c r="E62" s="2" t="s">
        <v>660</v>
      </c>
      <c r="F62" s="2" t="s">
        <v>423</v>
      </c>
      <c r="G62" s="2" t="s">
        <v>661</v>
      </c>
    </row>
    <row r="63" spans="1:7" x14ac:dyDescent="0.4">
      <c r="A63" s="2" t="s">
        <v>351</v>
      </c>
      <c r="B63" s="2" t="s">
        <v>465</v>
      </c>
      <c r="C63" s="2" t="s">
        <v>662</v>
      </c>
      <c r="D63" s="2" t="s">
        <v>258</v>
      </c>
      <c r="E63" s="2" t="s">
        <v>663</v>
      </c>
      <c r="F63" s="2" t="s">
        <v>343</v>
      </c>
      <c r="G63" s="2" t="s">
        <v>664</v>
      </c>
    </row>
    <row r="64" spans="1:7" x14ac:dyDescent="0.4">
      <c r="A64" s="2" t="s">
        <v>382</v>
      </c>
      <c r="B64" s="2" t="s">
        <v>461</v>
      </c>
      <c r="C64" s="2" t="s">
        <v>665</v>
      </c>
      <c r="D64" s="2" t="s">
        <v>666</v>
      </c>
      <c r="E64" s="2" t="s">
        <v>667</v>
      </c>
      <c r="F64" s="2" t="s">
        <v>666</v>
      </c>
      <c r="G64" s="2" t="s">
        <v>668</v>
      </c>
    </row>
    <row r="65" spans="1:7" x14ac:dyDescent="0.4">
      <c r="A65" s="2" t="s">
        <v>383</v>
      </c>
      <c r="B65" s="2" t="s">
        <v>669</v>
      </c>
      <c r="C65" s="2" t="s">
        <v>670</v>
      </c>
      <c r="D65" s="2" t="s">
        <v>464</v>
      </c>
      <c r="E65" s="2" t="s">
        <v>671</v>
      </c>
      <c r="F65" s="2" t="s">
        <v>280</v>
      </c>
      <c r="G65" s="2" t="s">
        <v>672</v>
      </c>
    </row>
    <row r="66" spans="1:7" x14ac:dyDescent="0.4">
      <c r="A66" s="2" t="s">
        <v>393</v>
      </c>
      <c r="B66" s="2" t="s">
        <v>673</v>
      </c>
      <c r="C66" s="2" t="s">
        <v>674</v>
      </c>
      <c r="D66" s="2" t="s">
        <v>260</v>
      </c>
      <c r="E66" s="2" t="s">
        <v>675</v>
      </c>
      <c r="F66" s="2" t="s">
        <v>266</v>
      </c>
      <c r="G66" s="2" t="s">
        <v>676</v>
      </c>
    </row>
    <row r="67" spans="1:7" x14ac:dyDescent="0.4">
      <c r="A67" s="2" t="s">
        <v>412</v>
      </c>
      <c r="B67" s="2" t="s">
        <v>495</v>
      </c>
      <c r="C67" s="2" t="s">
        <v>677</v>
      </c>
      <c r="D67" s="2" t="s">
        <v>666</v>
      </c>
      <c r="E67" s="2" t="s">
        <v>678</v>
      </c>
      <c r="F67" s="2" t="s">
        <v>264</v>
      </c>
      <c r="G67" s="2" t="s">
        <v>679</v>
      </c>
    </row>
    <row r="68" spans="1:7" x14ac:dyDescent="0.4">
      <c r="A68" s="2" t="s">
        <v>429</v>
      </c>
      <c r="B68" s="2" t="s">
        <v>673</v>
      </c>
      <c r="C68" s="2" t="s">
        <v>680</v>
      </c>
      <c r="D68" s="2" t="s">
        <v>251</v>
      </c>
      <c r="E68" s="2" t="s">
        <v>681</v>
      </c>
      <c r="F68" s="2" t="s">
        <v>418</v>
      </c>
      <c r="G68" s="2" t="s">
        <v>682</v>
      </c>
    </row>
    <row r="69" spans="1:7" x14ac:dyDescent="0.4">
      <c r="A69" s="2" t="s">
        <v>466</v>
      </c>
      <c r="B69" s="2" t="s">
        <v>683</v>
      </c>
      <c r="C69" s="2" t="s">
        <v>684</v>
      </c>
      <c r="D69" s="2" t="s">
        <v>270</v>
      </c>
      <c r="E69" s="2" t="s">
        <v>685</v>
      </c>
      <c r="F69" s="2" t="s">
        <v>666</v>
      </c>
      <c r="G69" s="2" t="s">
        <v>686</v>
      </c>
    </row>
    <row r="70" spans="1:7" x14ac:dyDescent="0.4">
      <c r="A70" s="2" t="s">
        <v>496</v>
      </c>
      <c r="B70" s="2" t="s">
        <v>687</v>
      </c>
      <c r="C70" s="2" t="s">
        <v>688</v>
      </c>
      <c r="D70" s="2" t="s">
        <v>258</v>
      </c>
      <c r="E70" s="2" t="s">
        <v>689</v>
      </c>
      <c r="F70" s="2" t="s">
        <v>264</v>
      </c>
      <c r="G70" s="2" t="s">
        <v>690</v>
      </c>
    </row>
    <row r="71" spans="1:7" x14ac:dyDescent="0.4">
      <c r="A71" s="2" t="s">
        <v>497</v>
      </c>
      <c r="B71" s="2" t="s">
        <v>424</v>
      </c>
      <c r="C71" s="2" t="s">
        <v>691</v>
      </c>
      <c r="D71" s="2" t="s">
        <v>692</v>
      </c>
      <c r="E71" s="2" t="s">
        <v>693</v>
      </c>
      <c r="F71" s="2" t="s">
        <v>258</v>
      </c>
      <c r="G71" s="2" t="s">
        <v>694</v>
      </c>
    </row>
    <row r="72" spans="1:7" x14ac:dyDescent="0.4">
      <c r="A72" s="2" t="s">
        <v>498</v>
      </c>
      <c r="B72" s="2" t="s">
        <v>695</v>
      </c>
      <c r="C72" s="2" t="s">
        <v>696</v>
      </c>
      <c r="D72" s="2" t="s">
        <v>270</v>
      </c>
      <c r="E72" s="2" t="s">
        <v>697</v>
      </c>
      <c r="F72" s="2" t="s">
        <v>264</v>
      </c>
      <c r="G72" s="2" t="s">
        <v>698</v>
      </c>
    </row>
    <row r="73" spans="1:7" x14ac:dyDescent="0.4">
      <c r="A73" s="2" t="s">
        <v>499</v>
      </c>
      <c r="B73" s="2" t="s">
        <v>699</v>
      </c>
      <c r="C73" s="2" t="s">
        <v>700</v>
      </c>
      <c r="D73" s="2" t="s">
        <v>270</v>
      </c>
      <c r="E73" s="2" t="s">
        <v>701</v>
      </c>
      <c r="F73" s="2" t="s">
        <v>259</v>
      </c>
      <c r="G73" s="2" t="s">
        <v>702</v>
      </c>
    </row>
    <row r="74" spans="1:7" x14ac:dyDescent="0.4">
      <c r="A74" s="2" t="s">
        <v>703</v>
      </c>
      <c r="B74" s="2" t="s">
        <v>483</v>
      </c>
      <c r="C74" s="2" t="s">
        <v>704</v>
      </c>
      <c r="D74" s="2" t="s">
        <v>259</v>
      </c>
      <c r="E74" s="2" t="s">
        <v>705</v>
      </c>
      <c r="F74" s="2" t="s">
        <v>259</v>
      </c>
      <c r="G74" s="2" t="s">
        <v>706</v>
      </c>
    </row>
    <row r="75" spans="1:7" x14ac:dyDescent="0.4">
      <c r="A75" s="2" t="s">
        <v>707</v>
      </c>
      <c r="B75" s="2" t="s">
        <v>425</v>
      </c>
      <c r="C75" s="2" t="s">
        <v>708</v>
      </c>
      <c r="D75" s="2" t="s">
        <v>299</v>
      </c>
      <c r="E75" s="2" t="s">
        <v>709</v>
      </c>
      <c r="F75" s="2" t="s">
        <v>257</v>
      </c>
      <c r="G75" s="2" t="s">
        <v>710</v>
      </c>
    </row>
    <row r="76" spans="1:7" x14ac:dyDescent="0.4">
      <c r="A76" s="2" t="s">
        <v>711</v>
      </c>
      <c r="B76" s="2" t="s">
        <v>712</v>
      </c>
      <c r="C76" s="2" t="s">
        <v>713</v>
      </c>
      <c r="D76" s="2" t="s">
        <v>253</v>
      </c>
      <c r="E76" s="2" t="s">
        <v>714</v>
      </c>
      <c r="F76" s="2" t="s">
        <v>259</v>
      </c>
      <c r="G76" s="2" t="s">
        <v>715</v>
      </c>
    </row>
    <row r="77" spans="1:7" x14ac:dyDescent="0.4">
      <c r="A77" s="2" t="s">
        <v>716</v>
      </c>
      <c r="B77" s="2" t="s">
        <v>632</v>
      </c>
      <c r="C77" s="2" t="s">
        <v>717</v>
      </c>
      <c r="D77" s="2" t="s">
        <v>253</v>
      </c>
      <c r="E77" s="2" t="s">
        <v>718</v>
      </c>
      <c r="F77" s="2" t="s">
        <v>692</v>
      </c>
      <c r="G77" s="2" t="s">
        <v>719</v>
      </c>
    </row>
    <row r="78" spans="1:7" x14ac:dyDescent="0.4">
      <c r="A78" s="2" t="s">
        <v>720</v>
      </c>
      <c r="B78" s="2" t="s">
        <v>313</v>
      </c>
      <c r="C78" s="2" t="s">
        <v>721</v>
      </c>
      <c r="D78" s="2" t="s">
        <v>250</v>
      </c>
      <c r="E78" s="2" t="s">
        <v>722</v>
      </c>
      <c r="F78" s="2" t="s">
        <v>254</v>
      </c>
      <c r="G78" s="2" t="s">
        <v>723</v>
      </c>
    </row>
    <row r="79" spans="1:7" x14ac:dyDescent="0.4">
      <c r="A79" s="2" t="s">
        <v>724</v>
      </c>
      <c r="B79" s="2" t="s">
        <v>299</v>
      </c>
      <c r="C79" s="2" t="s">
        <v>725</v>
      </c>
      <c r="D79" s="2" t="s">
        <v>288</v>
      </c>
      <c r="E79" s="2" t="s">
        <v>722</v>
      </c>
      <c r="F79" s="2" t="s">
        <v>288</v>
      </c>
      <c r="G79" s="2" t="s">
        <v>723</v>
      </c>
    </row>
    <row r="80" spans="1:7" x14ac:dyDescent="0.4">
      <c r="A80" s="2" t="s">
        <v>726</v>
      </c>
      <c r="B80" s="2" t="s">
        <v>288</v>
      </c>
      <c r="C80" s="2" t="s">
        <v>725</v>
      </c>
      <c r="D80" s="2" t="s">
        <v>288</v>
      </c>
      <c r="E80" s="2" t="s">
        <v>722</v>
      </c>
      <c r="F80" s="2" t="s">
        <v>288</v>
      </c>
      <c r="G80" s="2" t="s">
        <v>723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4DC9-9F24-4E09-BA55-2C545CE0A0BC}">
  <dimension ref="A1:G107"/>
  <sheetViews>
    <sheetView workbookViewId="0">
      <selection activeCell="A2" sqref="A2"/>
    </sheetView>
  </sheetViews>
  <sheetFormatPr baseColWidth="10" defaultRowHeight="14.6" x14ac:dyDescent="0.4"/>
  <sheetData>
    <row r="1" spans="1:7" x14ac:dyDescent="0.4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</row>
    <row r="2" spans="1:7" x14ac:dyDescent="0.4">
      <c r="A2" s="1">
        <v>43835</v>
      </c>
      <c r="B2" t="s">
        <v>437</v>
      </c>
      <c r="C2">
        <v>1</v>
      </c>
      <c r="D2">
        <v>139</v>
      </c>
      <c r="E2">
        <v>173</v>
      </c>
      <c r="F2">
        <v>207</v>
      </c>
      <c r="G2">
        <v>146</v>
      </c>
    </row>
    <row r="3" spans="1:7" x14ac:dyDescent="0.4">
      <c r="A3" s="1">
        <v>43842</v>
      </c>
      <c r="B3" t="s">
        <v>437</v>
      </c>
      <c r="C3">
        <v>2</v>
      </c>
      <c r="D3">
        <v>138</v>
      </c>
      <c r="E3">
        <v>172</v>
      </c>
      <c r="F3">
        <v>206</v>
      </c>
      <c r="G3">
        <v>163</v>
      </c>
    </row>
    <row r="4" spans="1:7" x14ac:dyDescent="0.4">
      <c r="A4" s="1">
        <v>43849</v>
      </c>
      <c r="B4" t="s">
        <v>437</v>
      </c>
      <c r="C4">
        <v>3</v>
      </c>
      <c r="D4">
        <v>138</v>
      </c>
      <c r="E4">
        <v>172</v>
      </c>
      <c r="F4">
        <v>206</v>
      </c>
      <c r="G4">
        <v>183</v>
      </c>
    </row>
    <row r="5" spans="1:7" x14ac:dyDescent="0.4">
      <c r="A5" s="1">
        <v>43856</v>
      </c>
      <c r="B5" t="s">
        <v>437</v>
      </c>
      <c r="C5">
        <v>4</v>
      </c>
      <c r="D5">
        <v>138</v>
      </c>
      <c r="E5">
        <v>172</v>
      </c>
      <c r="F5">
        <v>205</v>
      </c>
      <c r="G5">
        <v>176</v>
      </c>
    </row>
    <row r="6" spans="1:7" x14ac:dyDescent="0.4">
      <c r="A6" s="1">
        <v>43863</v>
      </c>
      <c r="B6" t="s">
        <v>437</v>
      </c>
      <c r="C6">
        <v>5</v>
      </c>
      <c r="D6">
        <v>137</v>
      </c>
      <c r="E6">
        <v>171</v>
      </c>
      <c r="F6">
        <v>205</v>
      </c>
      <c r="G6">
        <v>159</v>
      </c>
    </row>
    <row r="7" spans="1:7" x14ac:dyDescent="0.4">
      <c r="A7" s="1">
        <v>43870</v>
      </c>
      <c r="B7" t="s">
        <v>437</v>
      </c>
      <c r="C7">
        <v>6</v>
      </c>
      <c r="D7">
        <v>137</v>
      </c>
      <c r="E7">
        <v>171</v>
      </c>
      <c r="F7">
        <v>204</v>
      </c>
      <c r="G7">
        <v>182</v>
      </c>
    </row>
    <row r="8" spans="1:7" x14ac:dyDescent="0.4">
      <c r="A8" s="1">
        <v>43877</v>
      </c>
      <c r="B8" t="s">
        <v>437</v>
      </c>
      <c r="C8">
        <v>7</v>
      </c>
      <c r="D8">
        <v>137</v>
      </c>
      <c r="E8">
        <v>170</v>
      </c>
      <c r="F8">
        <v>204</v>
      </c>
      <c r="G8">
        <v>161</v>
      </c>
    </row>
    <row r="9" spans="1:7" x14ac:dyDescent="0.4">
      <c r="A9" s="1">
        <v>43884</v>
      </c>
      <c r="B9" t="s">
        <v>437</v>
      </c>
      <c r="C9">
        <v>8</v>
      </c>
      <c r="D9">
        <v>136</v>
      </c>
      <c r="E9">
        <v>170</v>
      </c>
      <c r="F9">
        <v>204</v>
      </c>
      <c r="G9">
        <v>178</v>
      </c>
    </row>
    <row r="10" spans="1:7" x14ac:dyDescent="0.4">
      <c r="A10" s="1">
        <v>43891</v>
      </c>
      <c r="B10" t="s">
        <v>437</v>
      </c>
      <c r="C10">
        <v>9</v>
      </c>
      <c r="D10">
        <v>136</v>
      </c>
      <c r="E10">
        <v>170</v>
      </c>
      <c r="F10">
        <v>203</v>
      </c>
      <c r="G10">
        <v>166</v>
      </c>
    </row>
    <row r="11" spans="1:7" x14ac:dyDescent="0.4">
      <c r="A11" s="1">
        <v>43898</v>
      </c>
      <c r="B11" t="s">
        <v>437</v>
      </c>
      <c r="C11">
        <v>10</v>
      </c>
      <c r="D11">
        <v>135</v>
      </c>
      <c r="E11">
        <v>169</v>
      </c>
      <c r="F11">
        <v>202</v>
      </c>
      <c r="G11">
        <v>159</v>
      </c>
    </row>
    <row r="12" spans="1:7" x14ac:dyDescent="0.4">
      <c r="A12" s="1">
        <v>43905</v>
      </c>
      <c r="B12" t="s">
        <v>437</v>
      </c>
      <c r="C12">
        <v>11</v>
      </c>
      <c r="D12">
        <v>135</v>
      </c>
      <c r="E12">
        <v>168</v>
      </c>
      <c r="F12">
        <v>201</v>
      </c>
      <c r="G12">
        <v>147</v>
      </c>
    </row>
    <row r="13" spans="1:7" x14ac:dyDescent="0.4">
      <c r="A13" s="1">
        <v>43912</v>
      </c>
      <c r="B13" t="s">
        <v>437</v>
      </c>
      <c r="C13">
        <v>12</v>
      </c>
      <c r="D13">
        <v>134</v>
      </c>
      <c r="E13">
        <v>167</v>
      </c>
      <c r="F13">
        <v>200</v>
      </c>
      <c r="G13">
        <v>170</v>
      </c>
    </row>
    <row r="14" spans="1:7" x14ac:dyDescent="0.4">
      <c r="A14" s="1">
        <v>43919</v>
      </c>
      <c r="B14" t="s">
        <v>437</v>
      </c>
      <c r="C14">
        <v>13</v>
      </c>
      <c r="D14">
        <v>132</v>
      </c>
      <c r="E14">
        <v>166</v>
      </c>
      <c r="F14">
        <v>199</v>
      </c>
      <c r="G14">
        <v>200.2</v>
      </c>
    </row>
    <row r="15" spans="1:7" x14ac:dyDescent="0.4">
      <c r="A15" s="1">
        <v>43926</v>
      </c>
      <c r="B15" t="s">
        <v>437</v>
      </c>
      <c r="C15">
        <v>14</v>
      </c>
      <c r="D15">
        <v>131</v>
      </c>
      <c r="E15">
        <v>165</v>
      </c>
      <c r="F15">
        <v>198</v>
      </c>
      <c r="G15">
        <v>178.8</v>
      </c>
    </row>
    <row r="16" spans="1:7" x14ac:dyDescent="0.4">
      <c r="A16" s="1">
        <v>43933</v>
      </c>
      <c r="B16" t="s">
        <v>437</v>
      </c>
      <c r="C16">
        <v>15</v>
      </c>
      <c r="D16">
        <v>130</v>
      </c>
      <c r="E16">
        <v>163</v>
      </c>
      <c r="F16">
        <v>196</v>
      </c>
      <c r="G16">
        <v>178.1</v>
      </c>
    </row>
    <row r="17" spans="1:7" x14ac:dyDescent="0.4">
      <c r="A17" s="1">
        <v>43940</v>
      </c>
      <c r="B17" t="s">
        <v>437</v>
      </c>
      <c r="C17">
        <v>16</v>
      </c>
      <c r="D17">
        <v>129</v>
      </c>
      <c r="E17">
        <v>162</v>
      </c>
      <c r="F17">
        <v>195</v>
      </c>
      <c r="G17">
        <v>181.3</v>
      </c>
    </row>
    <row r="18" spans="1:7" x14ac:dyDescent="0.4">
      <c r="A18" s="1">
        <v>43947</v>
      </c>
      <c r="B18" t="s">
        <v>437</v>
      </c>
      <c r="C18">
        <v>17</v>
      </c>
      <c r="D18">
        <v>128</v>
      </c>
      <c r="E18">
        <v>161</v>
      </c>
      <c r="F18">
        <v>194</v>
      </c>
      <c r="G18">
        <v>200.2</v>
      </c>
    </row>
    <row r="19" spans="1:7" x14ac:dyDescent="0.4">
      <c r="A19" s="1">
        <v>43954</v>
      </c>
      <c r="B19" t="s">
        <v>437</v>
      </c>
      <c r="C19">
        <v>18</v>
      </c>
      <c r="D19">
        <v>127</v>
      </c>
      <c r="E19">
        <v>160</v>
      </c>
      <c r="F19">
        <v>193</v>
      </c>
    </row>
    <row r="20" spans="1:7" x14ac:dyDescent="0.4">
      <c r="A20" s="1">
        <v>43961</v>
      </c>
      <c r="B20" t="s">
        <v>437</v>
      </c>
      <c r="C20">
        <v>19</v>
      </c>
      <c r="D20">
        <v>127</v>
      </c>
      <c r="E20">
        <v>159</v>
      </c>
      <c r="F20">
        <v>192</v>
      </c>
    </row>
    <row r="21" spans="1:7" x14ac:dyDescent="0.4">
      <c r="A21" s="1">
        <v>43968</v>
      </c>
      <c r="B21" t="s">
        <v>437</v>
      </c>
      <c r="C21">
        <v>20</v>
      </c>
      <c r="D21">
        <v>126</v>
      </c>
      <c r="E21">
        <v>158</v>
      </c>
      <c r="F21">
        <v>191</v>
      </c>
    </row>
    <row r="22" spans="1:7" x14ac:dyDescent="0.4">
      <c r="A22" s="1">
        <v>43975</v>
      </c>
      <c r="B22" t="s">
        <v>437</v>
      </c>
      <c r="C22">
        <v>21</v>
      </c>
      <c r="D22">
        <v>125</v>
      </c>
      <c r="E22">
        <v>157</v>
      </c>
      <c r="F22">
        <v>190</v>
      </c>
    </row>
    <row r="23" spans="1:7" x14ac:dyDescent="0.4">
      <c r="A23" s="1">
        <v>43982</v>
      </c>
      <c r="B23" t="s">
        <v>437</v>
      </c>
      <c r="C23">
        <v>22</v>
      </c>
      <c r="D23">
        <v>125</v>
      </c>
      <c r="E23">
        <v>157</v>
      </c>
      <c r="F23">
        <v>189</v>
      </c>
    </row>
    <row r="24" spans="1:7" x14ac:dyDescent="0.4">
      <c r="A24" s="1">
        <v>43989</v>
      </c>
      <c r="B24" t="s">
        <v>437</v>
      </c>
      <c r="C24">
        <v>23</v>
      </c>
      <c r="D24">
        <v>125</v>
      </c>
      <c r="E24">
        <v>157</v>
      </c>
      <c r="F24">
        <v>189</v>
      </c>
    </row>
    <row r="25" spans="1:7" x14ac:dyDescent="0.4">
      <c r="A25" s="1">
        <v>43996</v>
      </c>
      <c r="B25" t="s">
        <v>437</v>
      </c>
      <c r="C25">
        <v>24</v>
      </c>
      <c r="D25">
        <v>125</v>
      </c>
      <c r="E25">
        <v>157</v>
      </c>
      <c r="F25">
        <v>189</v>
      </c>
    </row>
    <row r="26" spans="1:7" x14ac:dyDescent="0.4">
      <c r="A26" s="1">
        <v>44003</v>
      </c>
      <c r="B26" t="s">
        <v>437</v>
      </c>
      <c r="C26">
        <v>25</v>
      </c>
      <c r="D26">
        <v>124</v>
      </c>
      <c r="E26">
        <v>157</v>
      </c>
      <c r="F26">
        <v>189</v>
      </c>
    </row>
    <row r="27" spans="1:7" x14ac:dyDescent="0.4">
      <c r="A27" s="1">
        <v>44010</v>
      </c>
      <c r="B27" t="s">
        <v>437</v>
      </c>
      <c r="C27">
        <v>26</v>
      </c>
      <c r="D27">
        <v>124</v>
      </c>
      <c r="E27">
        <v>157</v>
      </c>
      <c r="F27">
        <v>189</v>
      </c>
    </row>
    <row r="28" spans="1:7" x14ac:dyDescent="0.4">
      <c r="A28" s="1">
        <v>44017</v>
      </c>
      <c r="B28" t="s">
        <v>437</v>
      </c>
      <c r="C28">
        <v>27</v>
      </c>
      <c r="D28">
        <v>124</v>
      </c>
      <c r="E28">
        <v>157</v>
      </c>
      <c r="F28">
        <v>189</v>
      </c>
    </row>
    <row r="29" spans="1:7" x14ac:dyDescent="0.4">
      <c r="A29" s="1">
        <v>44024</v>
      </c>
      <c r="B29" t="s">
        <v>437</v>
      </c>
      <c r="C29">
        <v>28</v>
      </c>
      <c r="D29">
        <v>124</v>
      </c>
      <c r="E29">
        <v>157</v>
      </c>
      <c r="F29">
        <v>189</v>
      </c>
    </row>
    <row r="30" spans="1:7" x14ac:dyDescent="0.4">
      <c r="A30" s="1">
        <v>44031</v>
      </c>
      <c r="B30" t="s">
        <v>437</v>
      </c>
      <c r="C30">
        <v>29</v>
      </c>
      <c r="D30">
        <v>124</v>
      </c>
      <c r="E30">
        <v>157</v>
      </c>
      <c r="F30">
        <v>189</v>
      </c>
    </row>
    <row r="31" spans="1:7" x14ac:dyDescent="0.4">
      <c r="A31" s="1">
        <v>44038</v>
      </c>
      <c r="B31" t="s">
        <v>437</v>
      </c>
      <c r="C31">
        <v>30</v>
      </c>
      <c r="D31">
        <v>124</v>
      </c>
      <c r="E31">
        <v>156</v>
      </c>
      <c r="F31">
        <v>188</v>
      </c>
    </row>
    <row r="32" spans="1:7" x14ac:dyDescent="0.4">
      <c r="A32" s="1">
        <v>44045</v>
      </c>
      <c r="B32" t="s">
        <v>437</v>
      </c>
      <c r="C32">
        <v>31</v>
      </c>
      <c r="D32">
        <v>124</v>
      </c>
      <c r="E32">
        <v>156</v>
      </c>
      <c r="F32">
        <v>188</v>
      </c>
    </row>
    <row r="33" spans="1:6" x14ac:dyDescent="0.4">
      <c r="A33" s="1">
        <v>44052</v>
      </c>
      <c r="B33" t="s">
        <v>437</v>
      </c>
      <c r="C33">
        <v>32</v>
      </c>
      <c r="D33">
        <v>123</v>
      </c>
      <c r="E33">
        <v>156</v>
      </c>
      <c r="F33">
        <v>188</v>
      </c>
    </row>
    <row r="34" spans="1:6" x14ac:dyDescent="0.4">
      <c r="A34" s="1">
        <v>44059</v>
      </c>
      <c r="B34" t="s">
        <v>437</v>
      </c>
      <c r="C34">
        <v>33</v>
      </c>
      <c r="D34">
        <v>123</v>
      </c>
      <c r="E34">
        <v>155</v>
      </c>
      <c r="F34">
        <v>187</v>
      </c>
    </row>
    <row r="35" spans="1:6" x14ac:dyDescent="0.4">
      <c r="A35" s="1">
        <v>44066</v>
      </c>
      <c r="B35" t="s">
        <v>437</v>
      </c>
      <c r="C35">
        <v>34</v>
      </c>
      <c r="D35">
        <v>123</v>
      </c>
      <c r="E35">
        <v>155</v>
      </c>
      <c r="F35">
        <v>187</v>
      </c>
    </row>
    <row r="36" spans="1:6" x14ac:dyDescent="0.4">
      <c r="A36" s="1">
        <v>44073</v>
      </c>
      <c r="B36" t="s">
        <v>437</v>
      </c>
      <c r="C36">
        <v>35</v>
      </c>
      <c r="D36">
        <v>123</v>
      </c>
      <c r="E36">
        <v>155</v>
      </c>
      <c r="F36">
        <v>188</v>
      </c>
    </row>
    <row r="37" spans="1:6" x14ac:dyDescent="0.4">
      <c r="A37" s="1">
        <v>44080</v>
      </c>
      <c r="B37" t="s">
        <v>437</v>
      </c>
      <c r="C37">
        <v>36</v>
      </c>
      <c r="D37">
        <v>124</v>
      </c>
      <c r="E37">
        <v>156</v>
      </c>
      <c r="F37">
        <v>188</v>
      </c>
    </row>
    <row r="38" spans="1:6" x14ac:dyDescent="0.4">
      <c r="A38" s="1">
        <v>44087</v>
      </c>
      <c r="B38" t="s">
        <v>437</v>
      </c>
      <c r="C38">
        <v>37</v>
      </c>
      <c r="D38">
        <v>124</v>
      </c>
      <c r="E38">
        <v>156</v>
      </c>
      <c r="F38">
        <v>188</v>
      </c>
    </row>
    <row r="39" spans="1:6" x14ac:dyDescent="0.4">
      <c r="A39" s="1">
        <v>44094</v>
      </c>
      <c r="B39" t="s">
        <v>437</v>
      </c>
      <c r="C39">
        <v>38</v>
      </c>
      <c r="D39">
        <v>124</v>
      </c>
      <c r="E39">
        <v>156</v>
      </c>
      <c r="F39">
        <v>189</v>
      </c>
    </row>
    <row r="40" spans="1:6" x14ac:dyDescent="0.4">
      <c r="A40" s="1">
        <v>44101</v>
      </c>
      <c r="B40" t="s">
        <v>437</v>
      </c>
      <c r="C40">
        <v>39</v>
      </c>
      <c r="D40">
        <v>125</v>
      </c>
      <c r="E40">
        <v>157</v>
      </c>
      <c r="F40">
        <v>189</v>
      </c>
    </row>
    <row r="41" spans="1:6" x14ac:dyDescent="0.4">
      <c r="A41" s="1">
        <v>44108</v>
      </c>
      <c r="B41" t="s">
        <v>437</v>
      </c>
      <c r="C41">
        <v>40</v>
      </c>
      <c r="D41">
        <v>125</v>
      </c>
      <c r="E41">
        <v>157</v>
      </c>
      <c r="F41">
        <v>190</v>
      </c>
    </row>
    <row r="42" spans="1:6" x14ac:dyDescent="0.4">
      <c r="A42" s="1">
        <v>44115</v>
      </c>
      <c r="B42" t="s">
        <v>437</v>
      </c>
      <c r="C42">
        <v>41</v>
      </c>
      <c r="D42">
        <v>125</v>
      </c>
      <c r="E42">
        <v>158</v>
      </c>
      <c r="F42">
        <v>190</v>
      </c>
    </row>
    <row r="43" spans="1:6" x14ac:dyDescent="0.4">
      <c r="A43" s="1">
        <v>44122</v>
      </c>
      <c r="B43" t="s">
        <v>437</v>
      </c>
      <c r="C43">
        <v>42</v>
      </c>
      <c r="D43">
        <v>126</v>
      </c>
      <c r="E43">
        <v>158</v>
      </c>
      <c r="F43">
        <v>190</v>
      </c>
    </row>
    <row r="44" spans="1:6" x14ac:dyDescent="0.4">
      <c r="A44" s="1">
        <v>44129</v>
      </c>
      <c r="B44" t="s">
        <v>437</v>
      </c>
      <c r="C44">
        <v>43</v>
      </c>
      <c r="D44">
        <v>126</v>
      </c>
      <c r="E44">
        <v>158</v>
      </c>
      <c r="F44">
        <v>191</v>
      </c>
    </row>
    <row r="45" spans="1:6" x14ac:dyDescent="0.4">
      <c r="A45" s="1">
        <v>44136</v>
      </c>
      <c r="B45" t="s">
        <v>437</v>
      </c>
      <c r="C45">
        <v>44</v>
      </c>
      <c r="D45">
        <v>126</v>
      </c>
      <c r="E45">
        <v>158</v>
      </c>
      <c r="F45">
        <v>191</v>
      </c>
    </row>
    <row r="46" spans="1:6" x14ac:dyDescent="0.4">
      <c r="A46" s="1">
        <v>44143</v>
      </c>
      <c r="B46" t="s">
        <v>437</v>
      </c>
      <c r="C46">
        <v>45</v>
      </c>
      <c r="D46">
        <v>126</v>
      </c>
      <c r="E46">
        <v>159</v>
      </c>
      <c r="F46">
        <v>191</v>
      </c>
    </row>
    <row r="47" spans="1:6" x14ac:dyDescent="0.4">
      <c r="A47" s="1">
        <v>44150</v>
      </c>
      <c r="B47" t="s">
        <v>437</v>
      </c>
      <c r="C47">
        <v>46</v>
      </c>
      <c r="D47">
        <v>126</v>
      </c>
      <c r="E47">
        <v>159</v>
      </c>
      <c r="F47">
        <v>191</v>
      </c>
    </row>
    <row r="48" spans="1:6" x14ac:dyDescent="0.4">
      <c r="A48" s="1">
        <v>44157</v>
      </c>
      <c r="B48" t="s">
        <v>437</v>
      </c>
      <c r="C48">
        <v>47</v>
      </c>
      <c r="D48">
        <v>127</v>
      </c>
      <c r="E48">
        <v>159</v>
      </c>
      <c r="F48">
        <v>192</v>
      </c>
    </row>
    <row r="49" spans="1:7" x14ac:dyDescent="0.4">
      <c r="A49" s="1">
        <v>44164</v>
      </c>
      <c r="B49" t="s">
        <v>437</v>
      </c>
      <c r="C49">
        <v>48</v>
      </c>
      <c r="D49">
        <v>127</v>
      </c>
      <c r="E49">
        <v>160</v>
      </c>
      <c r="F49">
        <v>192</v>
      </c>
    </row>
    <row r="50" spans="1:7" x14ac:dyDescent="0.4">
      <c r="A50" s="1">
        <v>44171</v>
      </c>
      <c r="B50" t="s">
        <v>437</v>
      </c>
      <c r="C50">
        <v>49</v>
      </c>
      <c r="D50">
        <v>128</v>
      </c>
      <c r="E50">
        <v>160</v>
      </c>
      <c r="F50">
        <v>193</v>
      </c>
    </row>
    <row r="51" spans="1:7" x14ac:dyDescent="0.4">
      <c r="A51" s="1">
        <v>44178</v>
      </c>
      <c r="B51" t="s">
        <v>437</v>
      </c>
      <c r="C51">
        <v>50</v>
      </c>
      <c r="D51">
        <v>128</v>
      </c>
      <c r="E51">
        <v>161</v>
      </c>
      <c r="F51">
        <v>193</v>
      </c>
    </row>
    <row r="52" spans="1:7" x14ac:dyDescent="0.4">
      <c r="A52" s="1">
        <v>44185</v>
      </c>
      <c r="B52" t="s">
        <v>437</v>
      </c>
      <c r="C52">
        <v>51</v>
      </c>
      <c r="D52">
        <v>128</v>
      </c>
      <c r="E52">
        <v>161</v>
      </c>
      <c r="F52">
        <v>194</v>
      </c>
    </row>
    <row r="53" spans="1:7" x14ac:dyDescent="0.4">
      <c r="A53" s="1">
        <v>44192</v>
      </c>
      <c r="B53" t="s">
        <v>437</v>
      </c>
      <c r="C53">
        <v>52</v>
      </c>
      <c r="D53">
        <v>129</v>
      </c>
      <c r="E53">
        <v>162</v>
      </c>
      <c r="F53">
        <v>194</v>
      </c>
    </row>
    <row r="54" spans="1:7" x14ac:dyDescent="0.4">
      <c r="A54" s="1">
        <v>44199</v>
      </c>
      <c r="B54" t="s">
        <v>437</v>
      </c>
      <c r="C54">
        <v>53</v>
      </c>
      <c r="D54">
        <v>129</v>
      </c>
      <c r="E54">
        <v>162</v>
      </c>
      <c r="F54">
        <v>195</v>
      </c>
    </row>
    <row r="55" spans="1:7" x14ac:dyDescent="0.4">
      <c r="A55" s="1">
        <v>43835</v>
      </c>
      <c r="B55" t="s">
        <v>438</v>
      </c>
      <c r="C55">
        <v>1</v>
      </c>
      <c r="D55">
        <v>1161</v>
      </c>
      <c r="E55">
        <v>1252</v>
      </c>
      <c r="F55">
        <v>1343</v>
      </c>
      <c r="G55">
        <v>1151</v>
      </c>
    </row>
    <row r="56" spans="1:7" x14ac:dyDescent="0.4">
      <c r="A56" s="1">
        <v>43842</v>
      </c>
      <c r="B56" t="s">
        <v>438</v>
      </c>
      <c r="C56">
        <v>2</v>
      </c>
      <c r="D56">
        <v>1166</v>
      </c>
      <c r="E56">
        <v>1257</v>
      </c>
      <c r="F56">
        <v>1348</v>
      </c>
      <c r="G56">
        <v>1180</v>
      </c>
    </row>
    <row r="57" spans="1:7" x14ac:dyDescent="0.4">
      <c r="A57" s="1">
        <v>43849</v>
      </c>
      <c r="B57" t="s">
        <v>438</v>
      </c>
      <c r="C57">
        <v>3</v>
      </c>
      <c r="D57">
        <v>1171</v>
      </c>
      <c r="E57">
        <v>1262</v>
      </c>
      <c r="F57">
        <v>1354</v>
      </c>
      <c r="G57">
        <v>1205</v>
      </c>
    </row>
    <row r="58" spans="1:7" x14ac:dyDescent="0.4">
      <c r="A58" s="1">
        <v>43856</v>
      </c>
      <c r="B58" t="s">
        <v>438</v>
      </c>
      <c r="C58">
        <v>4</v>
      </c>
      <c r="D58">
        <v>1176</v>
      </c>
      <c r="E58">
        <v>1267</v>
      </c>
      <c r="F58">
        <v>1359</v>
      </c>
      <c r="G58">
        <v>1214</v>
      </c>
    </row>
    <row r="59" spans="1:7" x14ac:dyDescent="0.4">
      <c r="A59" s="1">
        <v>43863</v>
      </c>
      <c r="B59" t="s">
        <v>438</v>
      </c>
      <c r="C59">
        <v>5</v>
      </c>
      <c r="D59">
        <v>1180</v>
      </c>
      <c r="E59">
        <v>1272</v>
      </c>
      <c r="F59">
        <v>1364</v>
      </c>
      <c r="G59">
        <v>1245</v>
      </c>
    </row>
    <row r="60" spans="1:7" x14ac:dyDescent="0.4">
      <c r="A60" s="1">
        <v>43870</v>
      </c>
      <c r="B60" t="s">
        <v>438</v>
      </c>
      <c r="C60">
        <v>6</v>
      </c>
      <c r="D60">
        <v>1185</v>
      </c>
      <c r="E60">
        <v>1277</v>
      </c>
      <c r="F60">
        <v>1369</v>
      </c>
      <c r="G60">
        <v>1177</v>
      </c>
    </row>
    <row r="61" spans="1:7" x14ac:dyDescent="0.4">
      <c r="A61" s="1">
        <v>43877</v>
      </c>
      <c r="B61" t="s">
        <v>438</v>
      </c>
      <c r="C61">
        <v>7</v>
      </c>
      <c r="D61">
        <v>1187</v>
      </c>
      <c r="E61">
        <v>1279</v>
      </c>
      <c r="F61">
        <v>1371</v>
      </c>
      <c r="G61">
        <v>1196</v>
      </c>
    </row>
    <row r="62" spans="1:7" x14ac:dyDescent="0.4">
      <c r="A62" s="1">
        <v>43884</v>
      </c>
      <c r="B62" t="s">
        <v>438</v>
      </c>
      <c r="C62">
        <v>8</v>
      </c>
      <c r="D62">
        <v>1179</v>
      </c>
      <c r="E62">
        <v>1271</v>
      </c>
      <c r="F62">
        <v>1363</v>
      </c>
      <c r="G62">
        <v>1156</v>
      </c>
    </row>
    <row r="63" spans="1:7" x14ac:dyDescent="0.4">
      <c r="A63" s="1">
        <v>43891</v>
      </c>
      <c r="B63" t="s">
        <v>438</v>
      </c>
      <c r="C63">
        <v>9</v>
      </c>
      <c r="D63">
        <v>1172</v>
      </c>
      <c r="E63">
        <v>1263</v>
      </c>
      <c r="F63">
        <v>1355</v>
      </c>
      <c r="G63">
        <v>1142</v>
      </c>
    </row>
    <row r="64" spans="1:7" x14ac:dyDescent="0.4">
      <c r="A64" s="1">
        <v>43898</v>
      </c>
      <c r="B64" t="s">
        <v>438</v>
      </c>
      <c r="C64">
        <v>10</v>
      </c>
      <c r="D64">
        <v>1153</v>
      </c>
      <c r="E64">
        <v>1243</v>
      </c>
      <c r="F64">
        <v>1334</v>
      </c>
      <c r="G64">
        <v>1161</v>
      </c>
    </row>
    <row r="65" spans="1:7" x14ac:dyDescent="0.4">
      <c r="A65" s="1">
        <v>43905</v>
      </c>
      <c r="B65" t="s">
        <v>438</v>
      </c>
      <c r="C65">
        <v>11</v>
      </c>
      <c r="D65">
        <v>1134</v>
      </c>
      <c r="E65">
        <v>1224</v>
      </c>
      <c r="F65">
        <v>1314</v>
      </c>
      <c r="G65">
        <v>1208</v>
      </c>
    </row>
    <row r="66" spans="1:7" x14ac:dyDescent="0.4">
      <c r="A66" s="1">
        <v>43912</v>
      </c>
      <c r="B66" t="s">
        <v>438</v>
      </c>
      <c r="C66">
        <v>12</v>
      </c>
      <c r="D66">
        <v>1110</v>
      </c>
      <c r="E66">
        <v>1199</v>
      </c>
      <c r="F66">
        <v>1289</v>
      </c>
      <c r="G66">
        <v>1309</v>
      </c>
    </row>
    <row r="67" spans="1:7" x14ac:dyDescent="0.4">
      <c r="A67" s="1">
        <v>43919</v>
      </c>
      <c r="B67" t="s">
        <v>438</v>
      </c>
      <c r="C67">
        <v>13</v>
      </c>
      <c r="D67">
        <v>1086</v>
      </c>
      <c r="E67">
        <v>1175</v>
      </c>
      <c r="F67">
        <v>1263</v>
      </c>
      <c r="G67">
        <v>1398.7</v>
      </c>
    </row>
    <row r="68" spans="1:7" x14ac:dyDescent="0.4">
      <c r="A68" s="1">
        <v>43926</v>
      </c>
      <c r="B68" t="s">
        <v>438</v>
      </c>
      <c r="C68">
        <v>14</v>
      </c>
      <c r="D68">
        <v>1065</v>
      </c>
      <c r="E68">
        <v>1153</v>
      </c>
      <c r="F68">
        <v>1240</v>
      </c>
      <c r="G68">
        <v>1675.2</v>
      </c>
    </row>
    <row r="69" spans="1:7" x14ac:dyDescent="0.4">
      <c r="A69" s="1">
        <v>43933</v>
      </c>
      <c r="B69" t="s">
        <v>438</v>
      </c>
      <c r="C69">
        <v>15</v>
      </c>
      <c r="D69">
        <v>1046</v>
      </c>
      <c r="E69">
        <v>1133</v>
      </c>
      <c r="F69">
        <v>1219</v>
      </c>
      <c r="G69">
        <v>1466.3</v>
      </c>
    </row>
    <row r="70" spans="1:7" x14ac:dyDescent="0.4">
      <c r="A70" s="1">
        <v>43940</v>
      </c>
      <c r="B70" t="s">
        <v>438</v>
      </c>
      <c r="C70">
        <v>16</v>
      </c>
      <c r="D70">
        <v>1026</v>
      </c>
      <c r="E70">
        <v>1112</v>
      </c>
      <c r="F70">
        <v>1198</v>
      </c>
      <c r="G70">
        <v>1391.2</v>
      </c>
    </row>
    <row r="71" spans="1:7" x14ac:dyDescent="0.4">
      <c r="A71" s="1">
        <v>43947</v>
      </c>
      <c r="B71" t="s">
        <v>438</v>
      </c>
      <c r="C71">
        <v>17</v>
      </c>
      <c r="D71">
        <v>1010</v>
      </c>
      <c r="E71">
        <v>1095</v>
      </c>
      <c r="F71">
        <v>1180</v>
      </c>
      <c r="G71">
        <v>1202.4000000000001</v>
      </c>
    </row>
    <row r="72" spans="1:7" x14ac:dyDescent="0.4">
      <c r="A72" s="1">
        <v>43954</v>
      </c>
      <c r="B72" t="s">
        <v>438</v>
      </c>
      <c r="C72">
        <v>18</v>
      </c>
      <c r="D72">
        <v>994</v>
      </c>
      <c r="E72">
        <v>1078</v>
      </c>
      <c r="F72">
        <v>1163</v>
      </c>
    </row>
    <row r="73" spans="1:7" x14ac:dyDescent="0.4">
      <c r="A73" s="1">
        <v>43961</v>
      </c>
      <c r="B73" t="s">
        <v>438</v>
      </c>
      <c r="C73">
        <v>19</v>
      </c>
      <c r="D73">
        <v>981</v>
      </c>
      <c r="E73">
        <v>1065</v>
      </c>
      <c r="F73">
        <v>1149</v>
      </c>
    </row>
    <row r="74" spans="1:7" x14ac:dyDescent="0.4">
      <c r="A74" s="1">
        <v>43968</v>
      </c>
      <c r="B74" t="s">
        <v>438</v>
      </c>
      <c r="C74">
        <v>20</v>
      </c>
      <c r="D74">
        <v>969</v>
      </c>
      <c r="E74">
        <v>1052</v>
      </c>
      <c r="F74">
        <v>1136</v>
      </c>
    </row>
    <row r="75" spans="1:7" x14ac:dyDescent="0.4">
      <c r="A75" s="1">
        <v>43975</v>
      </c>
      <c r="B75" t="s">
        <v>438</v>
      </c>
      <c r="C75">
        <v>21</v>
      </c>
      <c r="D75">
        <v>959</v>
      </c>
      <c r="E75">
        <v>1042</v>
      </c>
      <c r="F75">
        <v>1126</v>
      </c>
    </row>
    <row r="76" spans="1:7" x14ac:dyDescent="0.4">
      <c r="A76" s="1">
        <v>43982</v>
      </c>
      <c r="B76" t="s">
        <v>438</v>
      </c>
      <c r="C76">
        <v>22</v>
      </c>
      <c r="D76">
        <v>956</v>
      </c>
      <c r="E76">
        <v>1039</v>
      </c>
      <c r="F76">
        <v>1122</v>
      </c>
    </row>
    <row r="77" spans="1:7" x14ac:dyDescent="0.4">
      <c r="A77" s="1">
        <v>43989</v>
      </c>
      <c r="B77" t="s">
        <v>438</v>
      </c>
      <c r="C77">
        <v>23</v>
      </c>
      <c r="D77">
        <v>952</v>
      </c>
      <c r="E77">
        <v>1035</v>
      </c>
      <c r="F77">
        <v>1118</v>
      </c>
    </row>
    <row r="78" spans="1:7" x14ac:dyDescent="0.4">
      <c r="A78" s="1">
        <v>43996</v>
      </c>
      <c r="B78" t="s">
        <v>438</v>
      </c>
      <c r="C78">
        <v>24</v>
      </c>
      <c r="D78">
        <v>950</v>
      </c>
      <c r="E78">
        <v>1033</v>
      </c>
      <c r="F78">
        <v>1115</v>
      </c>
    </row>
    <row r="79" spans="1:7" x14ac:dyDescent="0.4">
      <c r="A79" s="1">
        <v>44003</v>
      </c>
      <c r="B79" t="s">
        <v>438</v>
      </c>
      <c r="C79">
        <v>25</v>
      </c>
      <c r="D79">
        <v>952</v>
      </c>
      <c r="E79">
        <v>1035</v>
      </c>
      <c r="F79">
        <v>1117</v>
      </c>
    </row>
    <row r="80" spans="1:7" x14ac:dyDescent="0.4">
      <c r="A80" s="1">
        <v>44010</v>
      </c>
      <c r="B80" t="s">
        <v>438</v>
      </c>
      <c r="C80">
        <v>26</v>
      </c>
      <c r="D80">
        <v>953</v>
      </c>
      <c r="E80">
        <v>1036</v>
      </c>
      <c r="F80">
        <v>1119</v>
      </c>
    </row>
    <row r="81" spans="1:6" x14ac:dyDescent="0.4">
      <c r="A81" s="1">
        <v>44017</v>
      </c>
      <c r="B81" t="s">
        <v>438</v>
      </c>
      <c r="C81">
        <v>27</v>
      </c>
      <c r="D81">
        <v>956</v>
      </c>
      <c r="E81">
        <v>1039</v>
      </c>
      <c r="F81">
        <v>1122</v>
      </c>
    </row>
    <row r="82" spans="1:6" x14ac:dyDescent="0.4">
      <c r="A82" s="1">
        <v>44024</v>
      </c>
      <c r="B82" t="s">
        <v>438</v>
      </c>
      <c r="C82">
        <v>28</v>
      </c>
      <c r="D82">
        <v>956</v>
      </c>
      <c r="E82">
        <v>1039</v>
      </c>
      <c r="F82">
        <v>1122</v>
      </c>
    </row>
    <row r="83" spans="1:6" x14ac:dyDescent="0.4">
      <c r="A83" s="1">
        <v>44031</v>
      </c>
      <c r="B83" t="s">
        <v>438</v>
      </c>
      <c r="C83">
        <v>29</v>
      </c>
      <c r="D83">
        <v>956</v>
      </c>
      <c r="E83">
        <v>1039</v>
      </c>
      <c r="F83">
        <v>1122</v>
      </c>
    </row>
    <row r="84" spans="1:6" x14ac:dyDescent="0.4">
      <c r="A84" s="1">
        <v>44038</v>
      </c>
      <c r="B84" t="s">
        <v>438</v>
      </c>
      <c r="C84">
        <v>30</v>
      </c>
      <c r="D84">
        <v>955</v>
      </c>
      <c r="E84">
        <v>1038</v>
      </c>
      <c r="F84">
        <v>1121</v>
      </c>
    </row>
    <row r="85" spans="1:6" x14ac:dyDescent="0.4">
      <c r="A85" s="1">
        <v>44045</v>
      </c>
      <c r="B85" t="s">
        <v>438</v>
      </c>
      <c r="C85">
        <v>31</v>
      </c>
      <c r="D85">
        <v>954</v>
      </c>
      <c r="E85">
        <v>1037</v>
      </c>
      <c r="F85">
        <v>1120</v>
      </c>
    </row>
    <row r="86" spans="1:6" x14ac:dyDescent="0.4">
      <c r="A86" s="1">
        <v>44052</v>
      </c>
      <c r="B86" t="s">
        <v>438</v>
      </c>
      <c r="C86">
        <v>32</v>
      </c>
      <c r="D86">
        <v>953</v>
      </c>
      <c r="E86">
        <v>1036</v>
      </c>
      <c r="F86">
        <v>1119</v>
      </c>
    </row>
    <row r="87" spans="1:6" x14ac:dyDescent="0.4">
      <c r="A87" s="1">
        <v>44059</v>
      </c>
      <c r="B87" t="s">
        <v>438</v>
      </c>
      <c r="C87">
        <v>33</v>
      </c>
      <c r="D87">
        <v>952</v>
      </c>
      <c r="E87">
        <v>1035</v>
      </c>
      <c r="F87">
        <v>1118</v>
      </c>
    </row>
    <row r="88" spans="1:6" x14ac:dyDescent="0.4">
      <c r="A88" s="1">
        <v>44066</v>
      </c>
      <c r="B88" t="s">
        <v>438</v>
      </c>
      <c r="C88">
        <v>34</v>
      </c>
      <c r="D88">
        <v>953</v>
      </c>
      <c r="E88">
        <v>1036</v>
      </c>
      <c r="F88">
        <v>1119</v>
      </c>
    </row>
    <row r="89" spans="1:6" x14ac:dyDescent="0.4">
      <c r="A89" s="1">
        <v>44073</v>
      </c>
      <c r="B89" t="s">
        <v>438</v>
      </c>
      <c r="C89">
        <v>35</v>
      </c>
      <c r="D89">
        <v>959</v>
      </c>
      <c r="E89">
        <v>1042</v>
      </c>
      <c r="F89">
        <v>1126</v>
      </c>
    </row>
    <row r="90" spans="1:6" x14ac:dyDescent="0.4">
      <c r="A90" s="1">
        <v>44080</v>
      </c>
      <c r="B90" t="s">
        <v>438</v>
      </c>
      <c r="C90">
        <v>36</v>
      </c>
      <c r="D90">
        <v>965</v>
      </c>
      <c r="E90">
        <v>1048</v>
      </c>
      <c r="F90">
        <v>1132</v>
      </c>
    </row>
    <row r="91" spans="1:6" x14ac:dyDescent="0.4">
      <c r="A91" s="1">
        <v>44087</v>
      </c>
      <c r="B91" t="s">
        <v>438</v>
      </c>
      <c r="C91">
        <v>37</v>
      </c>
      <c r="D91">
        <v>973</v>
      </c>
      <c r="E91">
        <v>1056</v>
      </c>
      <c r="F91">
        <v>1140</v>
      </c>
    </row>
    <row r="92" spans="1:6" x14ac:dyDescent="0.4">
      <c r="A92" s="1">
        <v>44094</v>
      </c>
      <c r="B92" t="s">
        <v>438</v>
      </c>
      <c r="C92">
        <v>38</v>
      </c>
      <c r="D92">
        <v>982</v>
      </c>
      <c r="E92">
        <v>1067</v>
      </c>
      <c r="F92">
        <v>1151</v>
      </c>
    </row>
    <row r="93" spans="1:6" x14ac:dyDescent="0.4">
      <c r="A93" s="1">
        <v>44101</v>
      </c>
      <c r="B93" t="s">
        <v>438</v>
      </c>
      <c r="C93">
        <v>39</v>
      </c>
      <c r="D93">
        <v>992</v>
      </c>
      <c r="E93">
        <v>1077</v>
      </c>
      <c r="F93">
        <v>1161</v>
      </c>
    </row>
    <row r="94" spans="1:6" x14ac:dyDescent="0.4">
      <c r="A94" s="1">
        <v>44108</v>
      </c>
      <c r="B94" t="s">
        <v>438</v>
      </c>
      <c r="C94">
        <v>40</v>
      </c>
      <c r="D94">
        <v>1002</v>
      </c>
      <c r="E94">
        <v>1087</v>
      </c>
      <c r="F94">
        <v>1172</v>
      </c>
    </row>
    <row r="95" spans="1:6" x14ac:dyDescent="0.4">
      <c r="A95" s="1">
        <v>44115</v>
      </c>
      <c r="B95" t="s">
        <v>438</v>
      </c>
      <c r="C95">
        <v>41</v>
      </c>
      <c r="D95">
        <v>1011</v>
      </c>
      <c r="E95">
        <v>1097</v>
      </c>
      <c r="F95">
        <v>1182</v>
      </c>
    </row>
    <row r="96" spans="1:6" x14ac:dyDescent="0.4">
      <c r="A96" s="1">
        <v>44122</v>
      </c>
      <c r="B96" t="s">
        <v>438</v>
      </c>
      <c r="C96">
        <v>42</v>
      </c>
      <c r="D96">
        <v>1021</v>
      </c>
      <c r="E96">
        <v>1107</v>
      </c>
      <c r="F96">
        <v>1192</v>
      </c>
    </row>
    <row r="97" spans="1:6" x14ac:dyDescent="0.4">
      <c r="A97" s="1">
        <v>44129</v>
      </c>
      <c r="B97" t="s">
        <v>438</v>
      </c>
      <c r="C97">
        <v>43</v>
      </c>
      <c r="D97">
        <v>1029</v>
      </c>
      <c r="E97">
        <v>1115</v>
      </c>
      <c r="F97">
        <v>1201</v>
      </c>
    </row>
    <row r="98" spans="1:6" x14ac:dyDescent="0.4">
      <c r="A98" s="1">
        <v>44136</v>
      </c>
      <c r="B98" t="s">
        <v>438</v>
      </c>
      <c r="C98">
        <v>44</v>
      </c>
      <c r="D98">
        <v>1037</v>
      </c>
      <c r="E98">
        <v>1124</v>
      </c>
      <c r="F98">
        <v>1210</v>
      </c>
    </row>
    <row r="99" spans="1:6" x14ac:dyDescent="0.4">
      <c r="A99" s="1">
        <v>44143</v>
      </c>
      <c r="B99" t="s">
        <v>438</v>
      </c>
      <c r="C99">
        <v>45</v>
      </c>
      <c r="D99">
        <v>1049</v>
      </c>
      <c r="E99">
        <v>1136</v>
      </c>
      <c r="F99">
        <v>1223</v>
      </c>
    </row>
    <row r="100" spans="1:6" x14ac:dyDescent="0.4">
      <c r="A100" s="1">
        <v>44150</v>
      </c>
      <c r="B100" t="s">
        <v>438</v>
      </c>
      <c r="C100">
        <v>46</v>
      </c>
      <c r="D100">
        <v>1061</v>
      </c>
      <c r="E100">
        <v>1148</v>
      </c>
      <c r="F100">
        <v>1235</v>
      </c>
    </row>
    <row r="101" spans="1:6" x14ac:dyDescent="0.4">
      <c r="A101" s="1">
        <v>44157</v>
      </c>
      <c r="B101" t="s">
        <v>438</v>
      </c>
      <c r="C101">
        <v>47</v>
      </c>
      <c r="D101">
        <v>1073</v>
      </c>
      <c r="E101">
        <v>1161</v>
      </c>
      <c r="F101">
        <v>1248</v>
      </c>
    </row>
    <row r="102" spans="1:6" x14ac:dyDescent="0.4">
      <c r="A102" s="1">
        <v>44164</v>
      </c>
      <c r="B102" t="s">
        <v>438</v>
      </c>
      <c r="C102">
        <v>48</v>
      </c>
      <c r="D102">
        <v>1084</v>
      </c>
      <c r="E102">
        <v>1172</v>
      </c>
      <c r="F102">
        <v>1261</v>
      </c>
    </row>
    <row r="103" spans="1:6" x14ac:dyDescent="0.4">
      <c r="A103" s="1">
        <v>44171</v>
      </c>
      <c r="B103" t="s">
        <v>438</v>
      </c>
      <c r="C103">
        <v>49</v>
      </c>
      <c r="D103">
        <v>1096</v>
      </c>
      <c r="E103">
        <v>1184</v>
      </c>
      <c r="F103">
        <v>1273</v>
      </c>
    </row>
    <row r="104" spans="1:6" x14ac:dyDescent="0.4">
      <c r="A104" s="1">
        <v>44178</v>
      </c>
      <c r="B104" t="s">
        <v>438</v>
      </c>
      <c r="C104">
        <v>50</v>
      </c>
      <c r="D104">
        <v>1105</v>
      </c>
      <c r="E104">
        <v>1194</v>
      </c>
      <c r="F104">
        <v>1283</v>
      </c>
    </row>
    <row r="105" spans="1:6" x14ac:dyDescent="0.4">
      <c r="A105" s="1">
        <v>44185</v>
      </c>
      <c r="B105" t="s">
        <v>438</v>
      </c>
      <c r="C105">
        <v>51</v>
      </c>
      <c r="D105">
        <v>1114</v>
      </c>
      <c r="E105">
        <v>1203</v>
      </c>
      <c r="F105">
        <v>1292</v>
      </c>
    </row>
    <row r="106" spans="1:6" x14ac:dyDescent="0.4">
      <c r="A106" s="1">
        <v>44192</v>
      </c>
      <c r="B106" t="s">
        <v>438</v>
      </c>
      <c r="C106">
        <v>52</v>
      </c>
      <c r="D106">
        <v>1122</v>
      </c>
      <c r="E106">
        <v>1212</v>
      </c>
      <c r="F106">
        <v>1302</v>
      </c>
    </row>
    <row r="107" spans="1:6" x14ac:dyDescent="0.4">
      <c r="A107" s="1">
        <v>44199</v>
      </c>
      <c r="B107" t="s">
        <v>438</v>
      </c>
      <c r="C107">
        <v>53</v>
      </c>
      <c r="D107">
        <v>1131</v>
      </c>
      <c r="E107">
        <v>1221</v>
      </c>
      <c r="F107">
        <v>1311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B4"/>
  <sheetViews>
    <sheetView workbookViewId="0">
      <selection sqref="A1:B1048576"/>
    </sheetView>
  </sheetViews>
  <sheetFormatPr baseColWidth="10" defaultRowHeight="14.6" x14ac:dyDescent="0.4"/>
  <sheetData>
    <row r="4" spans="2:2" x14ac:dyDescent="0.4">
      <c r="B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K168"/>
  <sheetViews>
    <sheetView workbookViewId="0">
      <pane xSplit="2" ySplit="6" topLeftCell="C55" activePane="bottomRight" state="frozen"/>
      <selection pane="topRight" activeCell="C1" sqref="C1"/>
      <selection pane="bottomLeft" activeCell="A2" sqref="A2"/>
      <selection pane="bottomRight" activeCell="A71" sqref="A71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3046875" customWidth="1"/>
    <col min="7" max="7" width="12.84375" customWidth="1"/>
    <col min="8" max="8" width="9.53515625" customWidth="1"/>
    <col min="9" max="9" width="16.15234375" style="3" customWidth="1"/>
    <col min="10" max="10" width="13.4609375" customWidth="1"/>
  </cols>
  <sheetData>
    <row r="1" spans="1:11" x14ac:dyDescent="0.4">
      <c r="D1" t="s">
        <v>398</v>
      </c>
      <c r="E1">
        <v>14</v>
      </c>
      <c r="F1">
        <v>0.6</v>
      </c>
    </row>
    <row r="2" spans="1:11" x14ac:dyDescent="0.4">
      <c r="D2" t="s">
        <v>399</v>
      </c>
      <c r="E2">
        <v>25</v>
      </c>
      <c r="F2">
        <v>0.3</v>
      </c>
    </row>
    <row r="3" spans="1:11" x14ac:dyDescent="0.4">
      <c r="D3" t="s">
        <v>400</v>
      </c>
      <c r="E3">
        <v>49</v>
      </c>
      <c r="F3">
        <v>0.1</v>
      </c>
    </row>
    <row r="6" spans="1:11" x14ac:dyDescent="0.4">
      <c r="A6" t="s">
        <v>403</v>
      </c>
      <c r="B6" s="1" t="s">
        <v>1</v>
      </c>
      <c r="C6" t="s">
        <v>5</v>
      </c>
      <c r="D6" t="s">
        <v>222</v>
      </c>
      <c r="E6" s="3" t="s">
        <v>500</v>
      </c>
      <c r="F6" s="3" t="s">
        <v>401</v>
      </c>
      <c r="G6" t="s">
        <v>402</v>
      </c>
      <c r="I6"/>
      <c r="J6" s="3"/>
    </row>
    <row r="7" spans="1:11" x14ac:dyDescent="0.4">
      <c r="A7" s="3">
        <v>1</v>
      </c>
      <c r="B7" s="1">
        <v>43886</v>
      </c>
      <c r="C7">
        <f t="shared" ref="C7:C27" ca="1" si="0">IF($A7&lt;&gt;"",_xlfn.NUMBERVALUE(INDIRECT(ADDRESS((ROW(C7)-7)*28+29,5,,,"COVID19"))),"")</f>
        <v>0</v>
      </c>
      <c r="D7">
        <f ca="1">IF($A7&lt;&gt;"",_xlfn.NUMBERVALUE(INDIRECT(ADDRESS((ROW(D7)-7)*28+29,11,,,"COVID19"))),"")</f>
        <v>0</v>
      </c>
      <c r="E7" s="3">
        <f ca="1">IF($A7&lt;&gt;"",C7-G7,"")</f>
        <v>0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I7"/>
      <c r="J7" s="3"/>
      <c r="K7" s="3"/>
    </row>
    <row r="8" spans="1:11" x14ac:dyDescent="0.4">
      <c r="A8">
        <f>IF($B8&lt;&gt;"",A7+1,"")</f>
        <v>2</v>
      </c>
      <c r="B8" s="1">
        <f>IF(B7&lt;MAX(COVID19!A2:A13568),B7+1,"")</f>
        <v>43887</v>
      </c>
      <c r="C8">
        <f t="shared" ca="1" si="0"/>
        <v>1</v>
      </c>
      <c r="D8">
        <f t="shared" ref="D8:D71" ca="1" si="1">IF($A8&lt;&gt;"",_xlfn.NUMBERVALUE(INDIRECT(ADDRESS((ROW(D8)-7)*28+29,11,,,"COVID19"))),"")</f>
        <v>0</v>
      </c>
      <c r="E8" s="3">
        <f t="shared" ref="E8:E69" ca="1" si="2">IF($A8&lt;&gt;"",C8-G8,"")</f>
        <v>1</v>
      </c>
      <c r="F8" s="3">
        <f t="shared" ref="F8:F71" ca="1" si="3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:G69" ca="1" si="4">IF($A8&lt;&gt;"",F8+D8,"")</f>
        <v>0</v>
      </c>
      <c r="I8"/>
      <c r="J8" s="3"/>
      <c r="K8" s="3"/>
    </row>
    <row r="9" spans="1:11" x14ac:dyDescent="0.4">
      <c r="A9">
        <f t="shared" ref="A9:A72" si="5">IF($B9&lt;&gt;"",A8+1,"")</f>
        <v>3</v>
      </c>
      <c r="B9" s="1">
        <f>IF(B8&lt;MAX(COVID19!A3:A13569),B8+1,"")</f>
        <v>43888</v>
      </c>
      <c r="C9">
        <f t="shared" ca="1" si="0"/>
        <v>4</v>
      </c>
      <c r="D9">
        <f t="shared" ca="1" si="1"/>
        <v>0</v>
      </c>
      <c r="E9" s="3">
        <f t="shared" ca="1" si="2"/>
        <v>4</v>
      </c>
      <c r="F9" s="3">
        <f t="shared" ca="1" si="3"/>
        <v>0</v>
      </c>
      <c r="G9" s="3">
        <f t="shared" ca="1" si="4"/>
        <v>0</v>
      </c>
      <c r="I9"/>
      <c r="J9" s="3"/>
      <c r="K9" s="3"/>
    </row>
    <row r="10" spans="1:11" x14ac:dyDescent="0.4">
      <c r="A10">
        <f t="shared" si="5"/>
        <v>4</v>
      </c>
      <c r="B10" s="1">
        <f>IF(B9&lt;MAX(COVID19!A4:A13570),B9+1,"")</f>
        <v>43889</v>
      </c>
      <c r="C10">
        <f t="shared" ca="1" si="0"/>
        <v>14</v>
      </c>
      <c r="D10">
        <f t="shared" ca="1" si="1"/>
        <v>0</v>
      </c>
      <c r="E10" s="3">
        <f t="shared" ca="1" si="2"/>
        <v>14</v>
      </c>
      <c r="F10" s="3">
        <f t="shared" ca="1" si="3"/>
        <v>0</v>
      </c>
      <c r="G10" s="3">
        <f t="shared" ca="1" si="4"/>
        <v>0</v>
      </c>
      <c r="I10"/>
      <c r="J10" s="3"/>
      <c r="K10" s="3"/>
    </row>
    <row r="11" spans="1:11" x14ac:dyDescent="0.4">
      <c r="A11">
        <f t="shared" si="5"/>
        <v>5</v>
      </c>
      <c r="B11" s="1">
        <f>IF(B10&lt;MAX(COVID19!A5:A13571),B10+1,"")</f>
        <v>43890</v>
      </c>
      <c r="C11">
        <f t="shared" ca="1" si="0"/>
        <v>27</v>
      </c>
      <c r="D11">
        <f t="shared" ca="1" si="1"/>
        <v>0</v>
      </c>
      <c r="E11" s="3">
        <f t="shared" ca="1" si="2"/>
        <v>27</v>
      </c>
      <c r="F11" s="3">
        <f t="shared" ca="1" si="3"/>
        <v>0</v>
      </c>
      <c r="G11" s="3">
        <f t="shared" ca="1" si="4"/>
        <v>0</v>
      </c>
      <c r="I11"/>
      <c r="J11" s="3"/>
      <c r="K11" s="3"/>
    </row>
    <row r="12" spans="1:11" x14ac:dyDescent="0.4">
      <c r="A12">
        <f t="shared" si="5"/>
        <v>6</v>
      </c>
      <c r="B12" s="1">
        <f>IF(B11&lt;MAX(COVID19!A6:A13572),B11+1,"")</f>
        <v>43891</v>
      </c>
      <c r="C12">
        <f t="shared" ca="1" si="0"/>
        <v>36</v>
      </c>
      <c r="D12">
        <f t="shared" ca="1" si="1"/>
        <v>0</v>
      </c>
      <c r="E12" s="3">
        <f t="shared" ca="1" si="2"/>
        <v>36</v>
      </c>
      <c r="F12" s="3">
        <f t="shared" ca="1" si="3"/>
        <v>0</v>
      </c>
      <c r="G12" s="3">
        <f t="shared" ca="1" si="4"/>
        <v>0</v>
      </c>
      <c r="I12"/>
      <c r="J12" s="3"/>
      <c r="K12" s="3"/>
    </row>
    <row r="13" spans="1:11" x14ac:dyDescent="0.4">
      <c r="A13">
        <f t="shared" si="5"/>
        <v>7</v>
      </c>
      <c r="B13" s="1">
        <f>IF(B12&lt;MAX(COVID19!A7:A13573),B12+1,"")</f>
        <v>43892</v>
      </c>
      <c r="C13">
        <f t="shared" ca="1" si="0"/>
        <v>54</v>
      </c>
      <c r="D13">
        <f t="shared" ca="1" si="1"/>
        <v>0</v>
      </c>
      <c r="E13" s="3">
        <f t="shared" ca="1" si="2"/>
        <v>54</v>
      </c>
      <c r="F13" s="3">
        <f t="shared" ca="1" si="3"/>
        <v>0</v>
      </c>
      <c r="G13" s="3">
        <f t="shared" ca="1" si="4"/>
        <v>0</v>
      </c>
      <c r="I13"/>
      <c r="J13" s="3"/>
      <c r="K13" s="3"/>
    </row>
    <row r="14" spans="1:11" x14ac:dyDescent="0.4">
      <c r="A14">
        <f t="shared" si="5"/>
        <v>8</v>
      </c>
      <c r="B14" s="1">
        <f>IF(B13&lt;MAX(COVID19!A8:A13574),B13+1,"")</f>
        <v>43893</v>
      </c>
      <c r="C14">
        <f t="shared" ca="1" si="0"/>
        <v>78</v>
      </c>
      <c r="D14">
        <f t="shared" ca="1" si="1"/>
        <v>0</v>
      </c>
      <c r="E14" s="3">
        <f t="shared" ca="1" si="2"/>
        <v>78</v>
      </c>
      <c r="F14" s="3">
        <f t="shared" ca="1" si="3"/>
        <v>0</v>
      </c>
      <c r="G14" s="3">
        <f t="shared" ca="1" si="4"/>
        <v>0</v>
      </c>
      <c r="I14"/>
      <c r="J14" s="3"/>
      <c r="K14" s="3"/>
    </row>
    <row r="15" spans="1:11" x14ac:dyDescent="0.4">
      <c r="A15">
        <f t="shared" si="5"/>
        <v>9</v>
      </c>
      <c r="B15" s="1">
        <f>IF(B14&lt;MAX(COVID19!A9:A13575),B14+1,"")</f>
        <v>43894</v>
      </c>
      <c r="C15">
        <f t="shared" ca="1" si="0"/>
        <v>103</v>
      </c>
      <c r="D15">
        <f t="shared" ca="1" si="1"/>
        <v>0</v>
      </c>
      <c r="E15" s="3">
        <f t="shared" ca="1" si="2"/>
        <v>103</v>
      </c>
      <c r="F15" s="3">
        <f t="shared" ca="1" si="3"/>
        <v>0</v>
      </c>
      <c r="G15" s="3">
        <f t="shared" ca="1" si="4"/>
        <v>0</v>
      </c>
      <c r="I15"/>
      <c r="J15" s="3"/>
      <c r="K15" s="3"/>
    </row>
    <row r="16" spans="1:11" x14ac:dyDescent="0.4">
      <c r="A16">
        <f t="shared" si="5"/>
        <v>10</v>
      </c>
      <c r="B16" s="1">
        <f>IF(B15&lt;MAX(COVID19!A10:A13576),B15+1,"")</f>
        <v>43895</v>
      </c>
      <c r="C16">
        <f t="shared" ca="1" si="0"/>
        <v>163</v>
      </c>
      <c r="D16">
        <f t="shared" ca="1" si="1"/>
        <v>0</v>
      </c>
      <c r="E16" s="3">
        <f t="shared" ca="1" si="2"/>
        <v>163</v>
      </c>
      <c r="F16" s="3">
        <f t="shared" ca="1" si="3"/>
        <v>0</v>
      </c>
      <c r="G16" s="3">
        <f t="shared" ca="1" si="4"/>
        <v>0</v>
      </c>
      <c r="I16"/>
      <c r="J16" s="3"/>
      <c r="K16" s="3"/>
    </row>
    <row r="17" spans="1:11" x14ac:dyDescent="0.4">
      <c r="A17">
        <f t="shared" si="5"/>
        <v>11</v>
      </c>
      <c r="B17" s="1">
        <f>IF(B16&lt;MAX(COVID19!A11:A13577),B16+1,"")</f>
        <v>43896</v>
      </c>
      <c r="C17">
        <f t="shared" ca="1" si="0"/>
        <v>218</v>
      </c>
      <c r="D17">
        <f t="shared" ca="1" si="1"/>
        <v>1</v>
      </c>
      <c r="E17" s="3">
        <f t="shared" ca="1" si="2"/>
        <v>217</v>
      </c>
      <c r="F17" s="3">
        <f t="shared" ca="1" si="3"/>
        <v>0</v>
      </c>
      <c r="G17" s="3">
        <f t="shared" ca="1" si="4"/>
        <v>1</v>
      </c>
      <c r="I17"/>
      <c r="J17" s="3"/>
      <c r="K17" s="3"/>
    </row>
    <row r="18" spans="1:11" x14ac:dyDescent="0.4">
      <c r="A18">
        <f t="shared" si="5"/>
        <v>12</v>
      </c>
      <c r="B18" s="1">
        <f>IF(B17&lt;MAX(COVID19!A12:A13578),B17+1,"")</f>
        <v>43897</v>
      </c>
      <c r="C18">
        <f t="shared" ca="1" si="0"/>
        <v>282</v>
      </c>
      <c r="D18">
        <f t="shared" ca="1" si="1"/>
        <v>1</v>
      </c>
      <c r="E18" s="3">
        <f t="shared" ca="1" si="2"/>
        <v>281</v>
      </c>
      <c r="F18" s="3">
        <f t="shared" ca="1" si="3"/>
        <v>0</v>
      </c>
      <c r="G18" s="3">
        <f t="shared" ca="1" si="4"/>
        <v>1</v>
      </c>
      <c r="I18"/>
      <c r="J18" s="3"/>
      <c r="K18" s="3"/>
    </row>
    <row r="19" spans="1:11" x14ac:dyDescent="0.4">
      <c r="A19">
        <f t="shared" si="5"/>
        <v>13</v>
      </c>
      <c r="B19" s="1">
        <f>IF(B18&lt;MAX(COVID19!A13:A13579),B18+1,"")</f>
        <v>43898</v>
      </c>
      <c r="C19">
        <f t="shared" ca="1" si="0"/>
        <v>344</v>
      </c>
      <c r="D19">
        <f t="shared" ca="1" si="1"/>
        <v>2</v>
      </c>
      <c r="E19" s="3">
        <f t="shared" ca="1" si="2"/>
        <v>342</v>
      </c>
      <c r="F19" s="3">
        <f t="shared" ca="1" si="3"/>
        <v>0</v>
      </c>
      <c r="G19" s="3">
        <f t="shared" ca="1" si="4"/>
        <v>2</v>
      </c>
      <c r="I19"/>
      <c r="J19" s="3"/>
      <c r="K19" s="3"/>
    </row>
    <row r="20" spans="1:11" x14ac:dyDescent="0.4">
      <c r="A20">
        <f t="shared" si="5"/>
        <v>14</v>
      </c>
      <c r="B20" s="1">
        <f>IF(B19&lt;MAX(COVID19!A14:A13580),B19+1,"")</f>
        <v>43899</v>
      </c>
      <c r="C20">
        <f t="shared" ca="1" si="0"/>
        <v>426</v>
      </c>
      <c r="D20">
        <f t="shared" ca="1" si="1"/>
        <v>2</v>
      </c>
      <c r="E20" s="3">
        <f t="shared" ca="1" si="2"/>
        <v>424</v>
      </c>
      <c r="F20" s="3">
        <f t="shared" ca="1" si="3"/>
        <v>0</v>
      </c>
      <c r="G20" s="3">
        <f t="shared" ca="1" si="4"/>
        <v>2</v>
      </c>
      <c r="I20"/>
      <c r="J20" s="3"/>
      <c r="K20" s="3"/>
    </row>
    <row r="21" spans="1:11" x14ac:dyDescent="0.4">
      <c r="A21">
        <f t="shared" si="5"/>
        <v>15</v>
      </c>
      <c r="B21" s="1">
        <f>IF(B20&lt;MAX(COVID19!A15:A13581),B20+1,"")</f>
        <v>43900</v>
      </c>
      <c r="C21">
        <f t="shared" ca="1" si="0"/>
        <v>622</v>
      </c>
      <c r="D21">
        <f t="shared" ca="1" si="1"/>
        <v>4</v>
      </c>
      <c r="E21" s="3">
        <f t="shared" ca="1" si="2"/>
        <v>618</v>
      </c>
      <c r="F21" s="3">
        <f t="shared" ca="1" si="3"/>
        <v>0</v>
      </c>
      <c r="G21" s="3">
        <f t="shared" ca="1" si="4"/>
        <v>4</v>
      </c>
      <c r="I21"/>
      <c r="J21" s="3"/>
      <c r="K21" s="3"/>
    </row>
    <row r="22" spans="1:11" x14ac:dyDescent="0.4">
      <c r="A22">
        <f t="shared" si="5"/>
        <v>16</v>
      </c>
      <c r="B22" s="1">
        <f>IF(B21&lt;MAX(COVID19!A16:A13582),B21+1,"")</f>
        <v>43901</v>
      </c>
      <c r="C22">
        <f t="shared" ca="1" si="0"/>
        <v>859</v>
      </c>
      <c r="D22">
        <f t="shared" ca="1" si="1"/>
        <v>5</v>
      </c>
      <c r="E22" s="3">
        <f t="shared" ca="1" si="2"/>
        <v>853.4</v>
      </c>
      <c r="F22" s="3">
        <f t="shared" ca="1" si="3"/>
        <v>0.6</v>
      </c>
      <c r="G22" s="3">
        <f t="shared" ca="1" si="4"/>
        <v>5.6</v>
      </c>
      <c r="I22"/>
      <c r="J22" s="3"/>
      <c r="K22" s="3"/>
    </row>
    <row r="23" spans="1:11" x14ac:dyDescent="0.4">
      <c r="A23">
        <f t="shared" si="5"/>
        <v>17</v>
      </c>
      <c r="B23" s="1">
        <f>IF(B22&lt;MAX(COVID19!A17:A13583),B22+1,"")</f>
        <v>43902</v>
      </c>
      <c r="C23">
        <f t="shared" ca="1" si="0"/>
        <v>1150</v>
      </c>
      <c r="D23">
        <f t="shared" ca="1" si="1"/>
        <v>9</v>
      </c>
      <c r="E23" s="3">
        <f t="shared" ca="1" si="2"/>
        <v>1138.5999999999999</v>
      </c>
      <c r="F23" s="3">
        <f t="shared" ca="1" si="3"/>
        <v>2.4</v>
      </c>
      <c r="G23" s="3">
        <f t="shared" ca="1" si="4"/>
        <v>11.4</v>
      </c>
      <c r="I23"/>
      <c r="J23" s="3"/>
      <c r="K23" s="3"/>
    </row>
    <row r="24" spans="1:11" x14ac:dyDescent="0.4">
      <c r="A24">
        <f t="shared" si="5"/>
        <v>18</v>
      </c>
      <c r="B24" s="1">
        <f>IF(B23&lt;MAX(COVID19!A18:A13584),B23+1,"")</f>
        <v>43903</v>
      </c>
      <c r="C24">
        <f t="shared" ca="1" si="0"/>
        <v>1513</v>
      </c>
      <c r="D24">
        <f t="shared" ca="1" si="1"/>
        <v>10</v>
      </c>
      <c r="E24" s="3">
        <f t="shared" ca="1" si="2"/>
        <v>1494.6</v>
      </c>
      <c r="F24" s="3">
        <f t="shared" ca="1" si="3"/>
        <v>8.4</v>
      </c>
      <c r="G24" s="3">
        <f t="shared" ca="1" si="4"/>
        <v>18.399999999999999</v>
      </c>
      <c r="I24"/>
      <c r="J24" s="3"/>
      <c r="K24" s="3"/>
    </row>
    <row r="25" spans="1:11" x14ac:dyDescent="0.4">
      <c r="A25">
        <f t="shared" si="5"/>
        <v>19</v>
      </c>
      <c r="B25" s="1">
        <f>IF(B24&lt;MAX(COVID19!A19:A13585),B24+1,"")</f>
        <v>43904</v>
      </c>
      <c r="C25">
        <f t="shared" ca="1" si="0"/>
        <v>1961</v>
      </c>
      <c r="D25">
        <f t="shared" ca="1" si="1"/>
        <v>13</v>
      </c>
      <c r="E25" s="3">
        <f t="shared" ca="1" si="2"/>
        <v>1931.8</v>
      </c>
      <c r="F25" s="3">
        <f t="shared" ca="1" si="3"/>
        <v>16.2</v>
      </c>
      <c r="G25" s="3">
        <f t="shared" ca="1" si="4"/>
        <v>29.2</v>
      </c>
      <c r="I25"/>
      <c r="J25" s="3"/>
      <c r="K25" s="3"/>
    </row>
    <row r="26" spans="1:11" x14ac:dyDescent="0.4">
      <c r="A26">
        <f t="shared" si="5"/>
        <v>20</v>
      </c>
      <c r="B26" s="1">
        <f>IF(B25&lt;MAX(COVID19!A20:A13586),B25+1,"")</f>
        <v>43905</v>
      </c>
      <c r="C26">
        <f t="shared" ca="1" si="0"/>
        <v>2323</v>
      </c>
      <c r="D26">
        <f t="shared" ca="1" si="1"/>
        <v>22</v>
      </c>
      <c r="E26" s="3">
        <f t="shared" ca="1" si="2"/>
        <v>2279.4</v>
      </c>
      <c r="F26" s="3">
        <f t="shared" ca="1" si="3"/>
        <v>21.599999999999998</v>
      </c>
      <c r="G26" s="3">
        <f t="shared" ca="1" si="4"/>
        <v>43.599999999999994</v>
      </c>
      <c r="I26"/>
      <c r="J26" s="3"/>
      <c r="K26" s="3"/>
    </row>
    <row r="27" spans="1:11" x14ac:dyDescent="0.4">
      <c r="A27">
        <f t="shared" si="5"/>
        <v>21</v>
      </c>
      <c r="B27" s="1">
        <f>IF(B26&lt;MAX(COVID19!A21:A13587),B26+1,"")</f>
        <v>43906</v>
      </c>
      <c r="C27">
        <f t="shared" ca="1" si="0"/>
        <v>3009</v>
      </c>
      <c r="D27">
        <f t="shared" ca="1" si="1"/>
        <v>29</v>
      </c>
      <c r="E27" s="3">
        <f t="shared" ca="1" si="2"/>
        <v>2947.6</v>
      </c>
      <c r="F27" s="3">
        <f t="shared" ca="1" si="3"/>
        <v>32.4</v>
      </c>
      <c r="G27" s="3">
        <f t="shared" ca="1" si="4"/>
        <v>61.4</v>
      </c>
      <c r="I27"/>
      <c r="J27" s="3"/>
      <c r="K27" s="3"/>
    </row>
    <row r="28" spans="1:11" x14ac:dyDescent="0.4">
      <c r="A28">
        <f t="shared" si="5"/>
        <v>22</v>
      </c>
      <c r="B28" s="1">
        <f>IF(B27&lt;MAX(COVID19!A22:A13588),B27+1,"")</f>
        <v>43907</v>
      </c>
      <c r="C28">
        <f ca="1">IF($A28&lt;&gt;"",_xlfn.NUMBERVALUE(INDIRECT(ADDRESS((ROW(C28)-7)*28+29,5,,,"COVID19"))),"")</f>
        <v>3828</v>
      </c>
      <c r="D28">
        <f t="shared" ca="1" si="1"/>
        <v>36</v>
      </c>
      <c r="E28" s="3">
        <f t="shared" ca="1" si="2"/>
        <v>3745.2</v>
      </c>
      <c r="F28" s="3">
        <f t="shared" ca="1" si="3"/>
        <v>46.8</v>
      </c>
      <c r="G28" s="3">
        <f t="shared" ca="1" si="4"/>
        <v>82.8</v>
      </c>
      <c r="I28"/>
      <c r="J28" s="3"/>
      <c r="K28" s="3"/>
    </row>
    <row r="29" spans="1:11" x14ac:dyDescent="0.4">
      <c r="A29">
        <f t="shared" si="5"/>
        <v>23</v>
      </c>
      <c r="B29" s="1">
        <f>IF(B28&lt;MAX(COVID19!A23:A13589),B28+1,"")</f>
        <v>43908</v>
      </c>
      <c r="C29">
        <f t="shared" ref="C29:C92" ca="1" si="6">IF($A29&lt;&gt;"",_xlfn.NUMBERVALUE(INDIRECT(ADDRESS((ROW(C29)-7)*28+29,5,,,"COVID19"))),"")</f>
        <v>4834</v>
      </c>
      <c r="D29">
        <f t="shared" ca="1" si="1"/>
        <v>46</v>
      </c>
      <c r="E29" s="3">
        <f t="shared" ca="1" si="2"/>
        <v>4726.2</v>
      </c>
      <c r="F29" s="3">
        <f t="shared" ca="1" si="3"/>
        <v>61.8</v>
      </c>
      <c r="G29" s="3">
        <f t="shared" ca="1" si="4"/>
        <v>107.8</v>
      </c>
      <c r="I29"/>
      <c r="J29" s="3"/>
      <c r="K29" s="3"/>
    </row>
    <row r="30" spans="1:11" x14ac:dyDescent="0.4">
      <c r="A30">
        <f t="shared" si="5"/>
        <v>24</v>
      </c>
      <c r="B30" s="1">
        <f>IF(B29&lt;MAX(COVID19!A24:A13590),B29+1,"")</f>
        <v>43909</v>
      </c>
      <c r="C30">
        <f t="shared" ca="1" si="6"/>
        <v>5875</v>
      </c>
      <c r="D30">
        <f t="shared" ca="1" si="1"/>
        <v>55</v>
      </c>
      <c r="E30" s="3">
        <f t="shared" ca="1" si="2"/>
        <v>5722.2</v>
      </c>
      <c r="F30" s="3">
        <f t="shared" ca="1" si="3"/>
        <v>97.8</v>
      </c>
      <c r="G30" s="3">
        <f t="shared" ca="1" si="4"/>
        <v>152.80000000000001</v>
      </c>
      <c r="I30"/>
      <c r="J30" s="3"/>
      <c r="K30" s="3"/>
    </row>
    <row r="31" spans="1:11" x14ac:dyDescent="0.4">
      <c r="A31">
        <f t="shared" si="5"/>
        <v>25</v>
      </c>
      <c r="B31" s="1">
        <f>IF(B30&lt;MAX(COVID19!A25:A13591),B30+1,"")</f>
        <v>43910</v>
      </c>
      <c r="C31">
        <f t="shared" ca="1" si="6"/>
        <v>7026</v>
      </c>
      <c r="D31">
        <f t="shared" ca="1" si="1"/>
        <v>78</v>
      </c>
      <c r="E31" s="3">
        <f t="shared" ca="1" si="2"/>
        <v>6817.8</v>
      </c>
      <c r="F31" s="3">
        <f t="shared" ca="1" si="3"/>
        <v>130.19999999999999</v>
      </c>
      <c r="G31" s="3">
        <f t="shared" ca="1" si="4"/>
        <v>208.2</v>
      </c>
      <c r="I31"/>
      <c r="J31" s="3"/>
      <c r="K31" s="3"/>
    </row>
    <row r="32" spans="1:11" x14ac:dyDescent="0.4">
      <c r="A32">
        <f t="shared" si="5"/>
        <v>26</v>
      </c>
      <c r="B32" s="1">
        <f>IF(B31&lt;MAX(COVID19!A26:A13592),B31+1,"")</f>
        <v>43911</v>
      </c>
      <c r="C32">
        <f t="shared" ca="1" si="6"/>
        <v>7793</v>
      </c>
      <c r="D32">
        <f t="shared" ca="1" si="1"/>
        <v>98</v>
      </c>
      <c r="E32" s="3">
        <f t="shared" ca="1" si="2"/>
        <v>7526.4</v>
      </c>
      <c r="F32" s="3">
        <f t="shared" ca="1" si="3"/>
        <v>168.6</v>
      </c>
      <c r="G32" s="3">
        <f t="shared" ca="1" si="4"/>
        <v>266.60000000000002</v>
      </c>
      <c r="I32"/>
      <c r="J32" s="3"/>
      <c r="K32" s="3"/>
    </row>
    <row r="33" spans="1:11" x14ac:dyDescent="0.4">
      <c r="A33">
        <f t="shared" si="5"/>
        <v>27</v>
      </c>
      <c r="B33" s="1">
        <f>IF(B32&lt;MAX(COVID19!A27:A13593),B32+1,"")</f>
        <v>43912</v>
      </c>
      <c r="C33">
        <f t="shared" ca="1" si="6"/>
        <v>8420</v>
      </c>
      <c r="D33">
        <f t="shared" ca="1" si="1"/>
        <v>114</v>
      </c>
      <c r="E33" s="3">
        <f t="shared" ca="1" si="2"/>
        <v>8100.5</v>
      </c>
      <c r="F33" s="3">
        <f t="shared" ca="1" si="3"/>
        <v>205.5</v>
      </c>
      <c r="G33" s="3">
        <f t="shared" ca="1" si="4"/>
        <v>319.5</v>
      </c>
      <c r="I33"/>
      <c r="J33" s="3"/>
      <c r="K33" s="3"/>
    </row>
    <row r="34" spans="1:11" x14ac:dyDescent="0.4">
      <c r="A34">
        <f t="shared" si="5"/>
        <v>28</v>
      </c>
      <c r="B34" s="1">
        <f>IF(B33&lt;MAX(COVID19!A28:A13594),B33+1,"")</f>
        <v>43913</v>
      </c>
      <c r="C34">
        <f t="shared" ca="1" si="6"/>
        <v>9796</v>
      </c>
      <c r="D34">
        <f t="shared" ca="1" si="1"/>
        <v>143</v>
      </c>
      <c r="E34" s="3">
        <f t="shared" ca="1" si="2"/>
        <v>9397.4</v>
      </c>
      <c r="F34" s="3">
        <f t="shared" ca="1" si="3"/>
        <v>255.59999999999997</v>
      </c>
      <c r="G34" s="3">
        <f t="shared" ca="1" si="4"/>
        <v>398.59999999999997</v>
      </c>
      <c r="I34"/>
      <c r="J34" s="3"/>
      <c r="K34" s="3"/>
    </row>
    <row r="35" spans="1:11" x14ac:dyDescent="0.4">
      <c r="A35">
        <f t="shared" si="5"/>
        <v>29</v>
      </c>
      <c r="B35" s="1">
        <f>IF(B34&lt;MAX(COVID19!A29:A13595),B34+1,"")</f>
        <v>43914</v>
      </c>
      <c r="C35">
        <f t="shared" ca="1" si="6"/>
        <v>10824</v>
      </c>
      <c r="D35">
        <f t="shared" ca="1" si="1"/>
        <v>165</v>
      </c>
      <c r="E35" s="3">
        <f t="shared" ca="1" si="2"/>
        <v>10284</v>
      </c>
      <c r="F35" s="3">
        <f t="shared" ca="1" si="3"/>
        <v>375</v>
      </c>
      <c r="G35" s="3">
        <f t="shared" ca="1" si="4"/>
        <v>540</v>
      </c>
      <c r="I35"/>
      <c r="J35" s="3"/>
      <c r="K35" s="3"/>
    </row>
    <row r="36" spans="1:11" x14ac:dyDescent="0.4">
      <c r="A36">
        <f t="shared" si="5"/>
        <v>30</v>
      </c>
      <c r="B36" s="1">
        <f>IF(B35&lt;MAX(COVID19!A30:A13596),B35+1,"")</f>
        <v>43915</v>
      </c>
      <c r="C36">
        <f t="shared" ca="1" si="6"/>
        <v>11955</v>
      </c>
      <c r="D36">
        <f t="shared" ca="1" si="1"/>
        <v>200</v>
      </c>
      <c r="E36" s="3">
        <f t="shared" ca="1" si="2"/>
        <v>11234.5</v>
      </c>
      <c r="F36" s="3">
        <f t="shared" ca="1" si="3"/>
        <v>520.5</v>
      </c>
      <c r="G36" s="3">
        <f t="shared" ca="1" si="4"/>
        <v>720.5</v>
      </c>
      <c r="I36"/>
      <c r="J36" s="3"/>
      <c r="K36" s="3"/>
    </row>
    <row r="37" spans="1:11" x14ac:dyDescent="0.4">
      <c r="A37">
        <f t="shared" si="5"/>
        <v>31</v>
      </c>
      <c r="B37" s="1">
        <f>IF(B36&lt;MAX(COVID19!A31:A13597),B36+1,"")</f>
        <v>43916</v>
      </c>
      <c r="C37">
        <f t="shared" ca="1" si="6"/>
        <v>13060</v>
      </c>
      <c r="D37">
        <f t="shared" ca="1" si="1"/>
        <v>245</v>
      </c>
      <c r="E37" s="3">
        <f t="shared" ca="1" si="2"/>
        <v>12119.6</v>
      </c>
      <c r="F37" s="3">
        <f t="shared" ca="1" si="3"/>
        <v>695.4</v>
      </c>
      <c r="G37" s="3">
        <f t="shared" ca="1" si="4"/>
        <v>940.4</v>
      </c>
      <c r="I37"/>
      <c r="J37" s="3"/>
      <c r="K37" s="3"/>
    </row>
    <row r="38" spans="1:11" x14ac:dyDescent="0.4">
      <c r="A38">
        <f t="shared" si="5"/>
        <v>32</v>
      </c>
      <c r="B38" s="1">
        <f>IF(B37&lt;MAX(COVID19!A32:A13598),B37+1,"")</f>
        <v>43917</v>
      </c>
      <c r="C38">
        <f t="shared" ca="1" si="6"/>
        <v>14401</v>
      </c>
      <c r="D38">
        <f t="shared" ca="1" si="1"/>
        <v>283</v>
      </c>
      <c r="E38" s="3">
        <f t="shared" ca="1" si="2"/>
        <v>13200</v>
      </c>
      <c r="F38" s="3">
        <f t="shared" ca="1" si="3"/>
        <v>918</v>
      </c>
      <c r="G38" s="3">
        <f t="shared" ca="1" si="4"/>
        <v>1201</v>
      </c>
      <c r="I38"/>
      <c r="J38" s="3"/>
      <c r="K38" s="3"/>
    </row>
    <row r="39" spans="1:11" x14ac:dyDescent="0.4">
      <c r="A39">
        <f t="shared" si="5"/>
        <v>33</v>
      </c>
      <c r="B39" s="1">
        <f>IF(B38&lt;MAX(COVID19!A33:A13599),B38+1,"")</f>
        <v>43918</v>
      </c>
      <c r="C39">
        <f t="shared" ca="1" si="6"/>
        <v>15272</v>
      </c>
      <c r="D39">
        <f t="shared" ca="1" si="1"/>
        <v>336</v>
      </c>
      <c r="E39" s="3">
        <f t="shared" ca="1" si="2"/>
        <v>13743.8</v>
      </c>
      <c r="F39" s="3">
        <f t="shared" ca="1" si="3"/>
        <v>1192.2</v>
      </c>
      <c r="G39" s="3">
        <f t="shared" ca="1" si="4"/>
        <v>1528.2</v>
      </c>
      <c r="I39"/>
      <c r="J39" s="3"/>
      <c r="K39" s="3"/>
    </row>
    <row r="40" spans="1:11" x14ac:dyDescent="0.4">
      <c r="A40">
        <f t="shared" si="5"/>
        <v>34</v>
      </c>
      <c r="B40" s="1">
        <f>IF(B39&lt;MAX(COVID19!A34:A13600),B39+1,"")</f>
        <v>43919</v>
      </c>
      <c r="C40">
        <f t="shared" ca="1" si="6"/>
        <v>15914</v>
      </c>
      <c r="D40">
        <f t="shared" ca="1" si="1"/>
        <v>381</v>
      </c>
      <c r="E40" s="3">
        <f t="shared" ca="1" si="2"/>
        <v>14121.5</v>
      </c>
      <c r="F40" s="3">
        <f t="shared" ca="1" si="3"/>
        <v>1411.5</v>
      </c>
      <c r="G40" s="3">
        <f t="shared" ca="1" si="4"/>
        <v>1792.5</v>
      </c>
      <c r="I40"/>
      <c r="J40" s="3"/>
      <c r="K40" s="3"/>
    </row>
    <row r="41" spans="1:11" x14ac:dyDescent="0.4">
      <c r="A41">
        <f t="shared" si="5"/>
        <v>35</v>
      </c>
      <c r="B41" s="1">
        <f>IF(B40&lt;MAX(COVID19!A35:A13601),B40+1,"")</f>
        <v>43920</v>
      </c>
      <c r="C41">
        <f t="shared" ca="1" si="6"/>
        <v>16950</v>
      </c>
      <c r="D41">
        <f t="shared" ca="1" si="1"/>
        <v>439</v>
      </c>
      <c r="E41" s="3">
        <f t="shared" ca="1" si="2"/>
        <v>14674.1</v>
      </c>
      <c r="F41" s="3">
        <f t="shared" ca="1" si="3"/>
        <v>1836.9</v>
      </c>
      <c r="G41" s="3">
        <f t="shared" ca="1" si="4"/>
        <v>2275.9</v>
      </c>
      <c r="I41"/>
      <c r="J41" s="3"/>
      <c r="K41" s="3"/>
    </row>
    <row r="42" spans="1:11" x14ac:dyDescent="0.4">
      <c r="A42">
        <f t="shared" si="5"/>
        <v>36</v>
      </c>
      <c r="B42" s="1">
        <f>IF(B41&lt;MAX(COVID19!A36:A13602),B41+1,"")</f>
        <v>43921</v>
      </c>
      <c r="C42">
        <f t="shared" ca="1" si="6"/>
        <v>17868</v>
      </c>
      <c r="D42">
        <f t="shared" ca="1" si="1"/>
        <v>503</v>
      </c>
      <c r="E42" s="3">
        <f t="shared" ca="1" si="2"/>
        <v>15024.7</v>
      </c>
      <c r="F42" s="3">
        <f t="shared" ca="1" si="3"/>
        <v>2340.2999999999997</v>
      </c>
      <c r="G42" s="3">
        <f t="shared" ca="1" si="4"/>
        <v>2843.2999999999997</v>
      </c>
      <c r="I42"/>
      <c r="J42" s="3"/>
      <c r="K42" s="3"/>
    </row>
    <row r="43" spans="1:11" x14ac:dyDescent="0.4">
      <c r="A43">
        <f t="shared" si="5"/>
        <v>37</v>
      </c>
      <c r="B43" s="1">
        <f>IF(B42&lt;MAX(COVID19!A37:A13603),B42+1,"")</f>
        <v>43922</v>
      </c>
      <c r="C43">
        <f t="shared" ca="1" si="6"/>
        <v>18942</v>
      </c>
      <c r="D43">
        <f t="shared" ca="1" si="1"/>
        <v>567</v>
      </c>
      <c r="E43" s="3">
        <f t="shared" ca="1" si="2"/>
        <v>15417.9</v>
      </c>
      <c r="F43" s="3">
        <f t="shared" ca="1" si="3"/>
        <v>2957.1</v>
      </c>
      <c r="G43" s="3">
        <f t="shared" ca="1" si="4"/>
        <v>3524.1</v>
      </c>
      <c r="I43"/>
      <c r="J43" s="3"/>
      <c r="K43" s="3"/>
    </row>
    <row r="44" spans="1:11" x14ac:dyDescent="0.4">
      <c r="A44">
        <f t="shared" si="5"/>
        <v>38</v>
      </c>
      <c r="B44" s="1">
        <f>IF(B43&lt;MAX(COVID19!A38:A13604),B43+1,"")</f>
        <v>43923</v>
      </c>
      <c r="C44">
        <f t="shared" ca="1" si="6"/>
        <v>20008</v>
      </c>
      <c r="D44">
        <f t="shared" ca="1" si="1"/>
        <v>628</v>
      </c>
      <c r="E44" s="3">
        <f t="shared" ca="1" si="2"/>
        <v>15785.4</v>
      </c>
      <c r="F44" s="3">
        <f t="shared" ca="1" si="3"/>
        <v>3594.6</v>
      </c>
      <c r="G44" s="3">
        <f t="shared" ca="1" si="4"/>
        <v>4222.6000000000004</v>
      </c>
      <c r="I44"/>
      <c r="J44" s="3"/>
      <c r="K44" s="3"/>
    </row>
    <row r="45" spans="1:11" x14ac:dyDescent="0.4">
      <c r="A45">
        <f t="shared" si="5"/>
        <v>39</v>
      </c>
      <c r="B45" s="1">
        <f>IF(B44&lt;MAX(COVID19!A39:A13605),B44+1,"")</f>
        <v>43924</v>
      </c>
      <c r="C45">
        <f t="shared" ca="1" si="6"/>
        <v>20975</v>
      </c>
      <c r="D45">
        <f t="shared" ca="1" si="1"/>
        <v>689</v>
      </c>
      <c r="E45" s="3">
        <f t="shared" ca="1" si="2"/>
        <v>15990</v>
      </c>
      <c r="F45" s="3">
        <f t="shared" ca="1" si="3"/>
        <v>4296</v>
      </c>
      <c r="G45" s="3">
        <f t="shared" ca="1" si="4"/>
        <v>4985</v>
      </c>
      <c r="I45"/>
      <c r="J45" s="3"/>
      <c r="K45" s="3"/>
    </row>
    <row r="46" spans="1:11" x14ac:dyDescent="0.4">
      <c r="A46">
        <f t="shared" si="5"/>
        <v>40</v>
      </c>
      <c r="B46" s="1">
        <f>IF(B45&lt;MAX(COVID19!A40:A13606),B45+1,"")</f>
        <v>43925</v>
      </c>
      <c r="C46">
        <f t="shared" ca="1" si="6"/>
        <v>21581</v>
      </c>
      <c r="D46">
        <f t="shared" ca="1" si="1"/>
        <v>756</v>
      </c>
      <c r="E46" s="3">
        <f t="shared" ca="1" si="2"/>
        <v>16022.6</v>
      </c>
      <c r="F46" s="3">
        <f t="shared" ca="1" si="3"/>
        <v>4802.3999999999996</v>
      </c>
      <c r="G46" s="3">
        <f t="shared" ca="1" si="4"/>
        <v>5558.4</v>
      </c>
      <c r="I46"/>
      <c r="J46" s="3"/>
      <c r="K46" s="3"/>
    </row>
    <row r="47" spans="1:11" x14ac:dyDescent="0.4">
      <c r="A47">
        <f t="shared" si="5"/>
        <v>41</v>
      </c>
      <c r="B47" s="1">
        <f>IF(B46&lt;MAX(COVID19!A41:A13607),B46+1,"")</f>
        <v>43926</v>
      </c>
      <c r="C47">
        <f t="shared" ca="1" si="6"/>
        <v>21998</v>
      </c>
      <c r="D47">
        <f t="shared" ca="1" si="1"/>
        <v>809</v>
      </c>
      <c r="E47" s="3">
        <f t="shared" ca="1" si="2"/>
        <v>15949.2</v>
      </c>
      <c r="F47" s="3">
        <f t="shared" ca="1" si="3"/>
        <v>5239.7999999999993</v>
      </c>
      <c r="G47" s="3">
        <f t="shared" ca="1" si="4"/>
        <v>6048.7999999999993</v>
      </c>
      <c r="I47"/>
      <c r="J47" s="3"/>
      <c r="K47" s="3"/>
    </row>
    <row r="48" spans="1:11" x14ac:dyDescent="0.4">
      <c r="A48">
        <f t="shared" si="5"/>
        <v>42</v>
      </c>
      <c r="B48" s="1">
        <f>IF(B47&lt;MAX(COVID19!A42:A13608),B47+1,"")</f>
        <v>43927</v>
      </c>
      <c r="C48">
        <f t="shared" ca="1" si="6"/>
        <v>22670</v>
      </c>
      <c r="D48">
        <f t="shared" ca="1" si="1"/>
        <v>867</v>
      </c>
      <c r="E48" s="3">
        <f t="shared" ca="1" si="2"/>
        <v>15668.9</v>
      </c>
      <c r="F48" s="3">
        <f t="shared" ca="1" si="3"/>
        <v>6134.1</v>
      </c>
      <c r="G48" s="3">
        <f t="shared" ca="1" si="4"/>
        <v>7001.1</v>
      </c>
      <c r="I48"/>
      <c r="J48" s="3"/>
      <c r="K48" s="3"/>
    </row>
    <row r="49" spans="1:11" x14ac:dyDescent="0.4">
      <c r="A49">
        <f t="shared" si="5"/>
        <v>43</v>
      </c>
      <c r="B49" s="1">
        <f>IF(B48&lt;MAX(COVID19!A43:A13609),B48+1,"")</f>
        <v>43928</v>
      </c>
      <c r="C49">
        <f t="shared" ca="1" si="6"/>
        <v>23322</v>
      </c>
      <c r="D49">
        <f t="shared" ca="1" si="1"/>
        <v>927</v>
      </c>
      <c r="E49" s="3">
        <f t="shared" ca="1" si="2"/>
        <v>15548.7</v>
      </c>
      <c r="F49" s="3">
        <f t="shared" ca="1" si="3"/>
        <v>6846.2999999999993</v>
      </c>
      <c r="G49" s="3">
        <f t="shared" ca="1" si="4"/>
        <v>7773.2999999999993</v>
      </c>
      <c r="I49"/>
      <c r="J49" s="3"/>
      <c r="K49" s="3"/>
    </row>
    <row r="50" spans="1:11" x14ac:dyDescent="0.4">
      <c r="A50">
        <f t="shared" si="5"/>
        <v>44</v>
      </c>
      <c r="B50" s="1">
        <f>IF(B49&lt;MAX(COVID19!A44:A13610),B49+1,"")</f>
        <v>43929</v>
      </c>
      <c r="C50">
        <f t="shared" ca="1" si="6"/>
        <v>23992</v>
      </c>
      <c r="D50">
        <f t="shared" ca="1" si="1"/>
        <v>995</v>
      </c>
      <c r="E50" s="3">
        <f t="shared" ca="1" si="2"/>
        <v>15359.6</v>
      </c>
      <c r="F50" s="3">
        <f t="shared" ca="1" si="3"/>
        <v>7637.4</v>
      </c>
      <c r="G50" s="3">
        <f t="shared" ca="1" si="4"/>
        <v>8632.4</v>
      </c>
      <c r="I50"/>
      <c r="J50" s="3"/>
      <c r="K50" s="3"/>
    </row>
    <row r="51" spans="1:11" x14ac:dyDescent="0.4">
      <c r="A51">
        <f t="shared" si="5"/>
        <v>45</v>
      </c>
      <c r="B51" s="1">
        <f>IF(B50&lt;MAX(COVID19!A45:A13611),B50+1,"")</f>
        <v>43930</v>
      </c>
      <c r="C51">
        <f t="shared" ca="1" si="6"/>
        <v>24662</v>
      </c>
      <c r="D51">
        <f t="shared" ca="1" si="1"/>
        <v>1046</v>
      </c>
      <c r="E51" s="3">
        <f t="shared" ca="1" si="2"/>
        <v>15236.7</v>
      </c>
      <c r="F51" s="3">
        <f t="shared" ca="1" si="3"/>
        <v>8379.2999999999993</v>
      </c>
      <c r="G51" s="3">
        <f t="shared" ca="1" si="4"/>
        <v>9425.2999999999993</v>
      </c>
      <c r="I51"/>
      <c r="J51" s="3"/>
      <c r="K51" s="3"/>
    </row>
    <row r="52" spans="1:11" x14ac:dyDescent="0.4">
      <c r="A52">
        <f t="shared" si="5"/>
        <v>46</v>
      </c>
      <c r="B52" s="1">
        <f>IF(B51&lt;MAX(COVID19!A46:A13612),B51+1,"")</f>
        <v>43931</v>
      </c>
      <c r="C52">
        <f t="shared" ca="1" si="6"/>
        <v>25111</v>
      </c>
      <c r="D52">
        <f t="shared" ca="1" si="1"/>
        <v>1096</v>
      </c>
      <c r="E52" s="3">
        <f t="shared" ca="1" si="2"/>
        <v>14650.2</v>
      </c>
      <c r="F52" s="3">
        <f t="shared" ca="1" si="3"/>
        <v>9364.7999999999993</v>
      </c>
      <c r="G52" s="3">
        <f t="shared" ca="1" si="4"/>
        <v>10460.799999999999</v>
      </c>
      <c r="I52"/>
      <c r="J52" s="3"/>
      <c r="K52" s="3"/>
    </row>
    <row r="53" spans="1:11" x14ac:dyDescent="0.4">
      <c r="A53">
        <f t="shared" si="5"/>
        <v>47</v>
      </c>
      <c r="B53" s="1">
        <f>IF(B52&lt;MAX(COVID19!A47:A13613),B52+1,"")</f>
        <v>43932</v>
      </c>
      <c r="C53">
        <f t="shared" ca="1" si="6"/>
        <v>25575</v>
      </c>
      <c r="D53">
        <f t="shared" ca="1" si="1"/>
        <v>1133</v>
      </c>
      <c r="E53" s="3">
        <f t="shared" ca="1" si="2"/>
        <v>14342.8</v>
      </c>
      <c r="F53" s="3">
        <f t="shared" ca="1" si="3"/>
        <v>10099.200000000001</v>
      </c>
      <c r="G53" s="3">
        <f t="shared" ca="1" si="4"/>
        <v>11232.2</v>
      </c>
      <c r="I53"/>
      <c r="J53" s="3"/>
      <c r="K53" s="3"/>
    </row>
    <row r="54" spans="1:11" x14ac:dyDescent="0.4">
      <c r="A54">
        <f t="shared" si="5"/>
        <v>48</v>
      </c>
      <c r="B54" s="1">
        <f>IF(B53&lt;MAX(COVID19!A48:A13614),B53+1,"")</f>
        <v>43933</v>
      </c>
      <c r="C54">
        <f t="shared" ca="1" si="6"/>
        <v>25849</v>
      </c>
      <c r="D54">
        <f t="shared" ca="1" si="1"/>
        <v>1189</v>
      </c>
      <c r="E54" s="3">
        <f t="shared" ca="1" si="2"/>
        <v>13903.800000000001</v>
      </c>
      <c r="F54" s="3">
        <f t="shared" ca="1" si="3"/>
        <v>10756.199999999999</v>
      </c>
      <c r="G54" s="3">
        <f t="shared" ca="1" si="4"/>
        <v>11945.199999999999</v>
      </c>
      <c r="I54"/>
      <c r="J54" s="3"/>
      <c r="K54" s="3"/>
    </row>
    <row r="55" spans="1:11" x14ac:dyDescent="0.4">
      <c r="A55">
        <f t="shared" si="5"/>
        <v>49</v>
      </c>
      <c r="B55" s="1">
        <f>IF(B54&lt;MAX(COVID19!A49:A13615),B54+1,"")</f>
        <v>43934</v>
      </c>
      <c r="C55">
        <f t="shared" ca="1" si="6"/>
        <v>26100</v>
      </c>
      <c r="D55">
        <f t="shared" ca="1" si="1"/>
        <v>1220</v>
      </c>
      <c r="E55" s="3">
        <f t="shared" ca="1" si="2"/>
        <v>13227.4</v>
      </c>
      <c r="F55" s="3">
        <f t="shared" ca="1" si="3"/>
        <v>11652.6</v>
      </c>
      <c r="G55" s="3">
        <f t="shared" ca="1" si="4"/>
        <v>12872.6</v>
      </c>
      <c r="I55"/>
      <c r="J55" s="3"/>
      <c r="K55" s="3"/>
    </row>
    <row r="56" spans="1:11" x14ac:dyDescent="0.4">
      <c r="A56">
        <f t="shared" si="5"/>
        <v>50</v>
      </c>
      <c r="B56" s="1">
        <f>IF(B55&lt;MAX(COVID19!A50:A13616),B55+1,"")</f>
        <v>43935</v>
      </c>
      <c r="C56">
        <f t="shared" ca="1" si="6"/>
        <v>26421</v>
      </c>
      <c r="D56">
        <f t="shared" ca="1" si="1"/>
        <v>1258</v>
      </c>
      <c r="E56" s="3">
        <f t="shared" ca="1" si="2"/>
        <v>12659.6</v>
      </c>
      <c r="F56" s="3">
        <f t="shared" ca="1" si="3"/>
        <v>12503.4</v>
      </c>
      <c r="G56" s="3">
        <f t="shared" ca="1" si="4"/>
        <v>13761.4</v>
      </c>
      <c r="I56"/>
      <c r="J56" s="3"/>
      <c r="K56" s="3"/>
    </row>
    <row r="57" spans="1:11" x14ac:dyDescent="0.4">
      <c r="A57">
        <f t="shared" si="5"/>
        <v>51</v>
      </c>
      <c r="B57" s="1">
        <f>IF(B56&lt;MAX(COVID19!A51:A13617),B56+1,"")</f>
        <v>43936</v>
      </c>
      <c r="C57">
        <f t="shared" ca="1" si="6"/>
        <v>26743</v>
      </c>
      <c r="D57">
        <f t="shared" ca="1" si="1"/>
        <v>1311</v>
      </c>
      <c r="E57" s="3">
        <f t="shared" ca="1" si="2"/>
        <v>12098.4</v>
      </c>
      <c r="F57" s="3">
        <f t="shared" ca="1" si="3"/>
        <v>13333.6</v>
      </c>
      <c r="G57" s="3">
        <f t="shared" ca="1" si="4"/>
        <v>14644.6</v>
      </c>
      <c r="I57"/>
      <c r="J57" s="3"/>
      <c r="K57" s="3"/>
    </row>
    <row r="58" spans="1:11" x14ac:dyDescent="0.4">
      <c r="A58">
        <f t="shared" si="5"/>
        <v>52</v>
      </c>
      <c r="B58" s="1">
        <f>IF(B57&lt;MAX(COVID19!A52:A13618),B57+1,"")</f>
        <v>43937</v>
      </c>
      <c r="C58">
        <f t="shared" ca="1" si="6"/>
        <v>27043</v>
      </c>
      <c r="D58">
        <f t="shared" ca="1" si="1"/>
        <v>1356</v>
      </c>
      <c r="E58" s="3">
        <f t="shared" ca="1" si="2"/>
        <v>11566.800000000001</v>
      </c>
      <c r="F58" s="3">
        <f t="shared" ca="1" si="3"/>
        <v>14120.199999999999</v>
      </c>
      <c r="G58" s="3">
        <f t="shared" ca="1" si="4"/>
        <v>15476.199999999999</v>
      </c>
      <c r="I58"/>
      <c r="J58" s="3"/>
      <c r="K58" s="3"/>
    </row>
    <row r="59" spans="1:11" x14ac:dyDescent="0.4">
      <c r="A59">
        <f t="shared" si="5"/>
        <v>53</v>
      </c>
      <c r="B59" s="1">
        <f>IF(B58&lt;MAX(COVID19!A53:A13619),B58+1,"")</f>
        <v>43938</v>
      </c>
      <c r="C59">
        <f t="shared" ca="1" si="6"/>
        <v>27367</v>
      </c>
      <c r="D59">
        <f t="shared" ca="1" si="1"/>
        <v>1402</v>
      </c>
      <c r="E59" s="3">
        <f t="shared" ca="1" si="2"/>
        <v>10896.099999999999</v>
      </c>
      <c r="F59" s="3">
        <f t="shared" ca="1" si="3"/>
        <v>15068.9</v>
      </c>
      <c r="G59" s="3">
        <f t="shared" ca="1" si="4"/>
        <v>16470.900000000001</v>
      </c>
      <c r="I59"/>
      <c r="J59" s="3"/>
      <c r="K59" s="3"/>
    </row>
    <row r="60" spans="1:11" x14ac:dyDescent="0.4">
      <c r="A60">
        <f t="shared" si="5"/>
        <v>54</v>
      </c>
      <c r="B60" s="1">
        <f>IF(B59&lt;MAX(COVID19!A54:A13620),B59+1,"")</f>
        <v>43939</v>
      </c>
      <c r="C60">
        <f t="shared" ca="1" si="6"/>
        <v>27653</v>
      </c>
      <c r="D60">
        <f t="shared" ca="1" si="1"/>
        <v>1444</v>
      </c>
      <c r="E60" s="3">
        <f t="shared" ca="1" si="2"/>
        <v>10513.599999999999</v>
      </c>
      <c r="F60" s="3">
        <f t="shared" ca="1" si="3"/>
        <v>15695.400000000001</v>
      </c>
      <c r="G60" s="3">
        <f t="shared" ca="1" si="4"/>
        <v>17139.400000000001</v>
      </c>
      <c r="I60"/>
      <c r="J60" s="3"/>
      <c r="K60" s="3"/>
    </row>
    <row r="61" spans="1:11" x14ac:dyDescent="0.4">
      <c r="A61">
        <f t="shared" si="5"/>
        <v>55</v>
      </c>
      <c r="B61" s="1">
        <f>IF(B60&lt;MAX(COVID19!A55:A13621),B60+1,"")</f>
        <v>43940</v>
      </c>
      <c r="C61">
        <f t="shared" ca="1" si="6"/>
        <v>27833</v>
      </c>
      <c r="D61">
        <f t="shared" ca="1" si="1"/>
        <v>1468</v>
      </c>
      <c r="E61" s="3">
        <f t="shared" ca="1" si="2"/>
        <v>10121.5</v>
      </c>
      <c r="F61" s="3">
        <f t="shared" ca="1" si="3"/>
        <v>16243.5</v>
      </c>
      <c r="G61" s="3">
        <f t="shared" ca="1" si="4"/>
        <v>17711.5</v>
      </c>
      <c r="I61"/>
      <c r="J61" s="3"/>
      <c r="K61" s="3"/>
    </row>
    <row r="62" spans="1:11" x14ac:dyDescent="0.4">
      <c r="A62">
        <f t="shared" si="5"/>
        <v>56</v>
      </c>
      <c r="B62" s="1">
        <f>IF(B61&lt;MAX(COVID19!A56:A13622),B61+1,"")</f>
        <v>43941</v>
      </c>
      <c r="C62">
        <f t="shared" ca="1" si="6"/>
        <v>28031</v>
      </c>
      <c r="D62">
        <f t="shared" ca="1" si="1"/>
        <v>1510</v>
      </c>
      <c r="E62" s="3">
        <f t="shared" ca="1" si="2"/>
        <v>9589.2999999999993</v>
      </c>
      <c r="F62" s="3">
        <f t="shared" ca="1" si="3"/>
        <v>16931.7</v>
      </c>
      <c r="G62" s="3">
        <f t="shared" ca="1" si="4"/>
        <v>18441.7</v>
      </c>
      <c r="I62"/>
      <c r="J62" s="3"/>
      <c r="K62" s="3"/>
    </row>
    <row r="63" spans="1:11" x14ac:dyDescent="0.4">
      <c r="A63">
        <f t="shared" si="5"/>
        <v>57</v>
      </c>
      <c r="B63" s="1">
        <f>IF(B62&lt;MAX(COVID19!A57:A13623),B62+1,"")</f>
        <v>43942</v>
      </c>
      <c r="C63">
        <f t="shared" ca="1" si="6"/>
        <v>28194</v>
      </c>
      <c r="D63">
        <f t="shared" ca="1" si="1"/>
        <v>1551</v>
      </c>
      <c r="E63" s="3">
        <f t="shared" ca="1" si="2"/>
        <v>8962.7999999999993</v>
      </c>
      <c r="F63" s="3">
        <f t="shared" ca="1" si="3"/>
        <v>17680.2</v>
      </c>
      <c r="G63" s="3">
        <f t="shared" ca="1" si="4"/>
        <v>19231.2</v>
      </c>
      <c r="I63"/>
      <c r="J63" s="3"/>
      <c r="K63" s="3"/>
    </row>
    <row r="64" spans="1:11" x14ac:dyDescent="0.4">
      <c r="A64">
        <f t="shared" si="5"/>
        <v>58</v>
      </c>
      <c r="B64" s="1">
        <f>IF(B63&lt;MAX(COVID19!A58:A13624),B63+1,"")</f>
        <v>43943</v>
      </c>
      <c r="C64">
        <f t="shared" ca="1" si="6"/>
        <v>28395</v>
      </c>
      <c r="D64">
        <f t="shared" ca="1" si="1"/>
        <v>1578</v>
      </c>
      <c r="E64" s="3">
        <f t="shared" ca="1" si="2"/>
        <v>8527.7000000000007</v>
      </c>
      <c r="F64" s="3">
        <f t="shared" ca="1" si="3"/>
        <v>18289.3</v>
      </c>
      <c r="G64" s="3">
        <f t="shared" ca="1" si="4"/>
        <v>19867.3</v>
      </c>
      <c r="I64"/>
      <c r="J64" s="3"/>
      <c r="K64" s="3"/>
    </row>
    <row r="65" spans="1:11" x14ac:dyDescent="0.4">
      <c r="A65">
        <f t="shared" si="5"/>
        <v>59</v>
      </c>
      <c r="B65" s="1">
        <f>IF(B64&lt;MAX(COVID19!A59:A13625),B64+1,"")</f>
        <v>43944</v>
      </c>
      <c r="C65">
        <f t="shared" ca="1" si="6"/>
        <v>28614</v>
      </c>
      <c r="D65">
        <f t="shared" ca="1" si="1"/>
        <v>1608</v>
      </c>
      <c r="E65" s="3">
        <f t="shared" ca="1" si="2"/>
        <v>8160.2000000000007</v>
      </c>
      <c r="F65" s="3">
        <f t="shared" ca="1" si="3"/>
        <v>18845.8</v>
      </c>
      <c r="G65" s="3">
        <f t="shared" ca="1" si="4"/>
        <v>20453.8</v>
      </c>
      <c r="I65"/>
      <c r="J65" s="3"/>
      <c r="K65" s="3"/>
    </row>
    <row r="66" spans="1:11" x14ac:dyDescent="0.4">
      <c r="A66">
        <f t="shared" si="5"/>
        <v>60</v>
      </c>
      <c r="B66" s="1">
        <f>IF(B65&lt;MAX(COVID19!A60:A13626),B65+1,"")</f>
        <v>43945</v>
      </c>
      <c r="C66">
        <f t="shared" ca="1" si="6"/>
        <v>28806</v>
      </c>
      <c r="D66">
        <f t="shared" ca="1" si="1"/>
        <v>1637</v>
      </c>
      <c r="E66" s="3">
        <f t="shared" ca="1" si="2"/>
        <v>7785</v>
      </c>
      <c r="F66" s="3">
        <f t="shared" ca="1" si="3"/>
        <v>19384</v>
      </c>
      <c r="G66" s="3">
        <f t="shared" ca="1" si="4"/>
        <v>21021</v>
      </c>
      <c r="I66"/>
      <c r="J66" s="3"/>
      <c r="K66" s="3"/>
    </row>
    <row r="67" spans="1:11" x14ac:dyDescent="0.4">
      <c r="A67">
        <f t="shared" si="5"/>
        <v>61</v>
      </c>
      <c r="B67" s="1">
        <f>IF(B66&lt;MAX(COVID19!A61:A13627),B66+1,"")</f>
        <v>43946</v>
      </c>
      <c r="C67">
        <f t="shared" ca="1" si="6"/>
        <v>28960</v>
      </c>
      <c r="D67">
        <f t="shared" ca="1" si="1"/>
        <v>1662</v>
      </c>
      <c r="E67" s="3">
        <f t="shared" ca="1" si="2"/>
        <v>7395.2000000000044</v>
      </c>
      <c r="F67" s="3">
        <f t="shared" ca="1" si="3"/>
        <v>19902.799999999996</v>
      </c>
      <c r="G67" s="3">
        <f t="shared" ca="1" si="4"/>
        <v>21564.799999999996</v>
      </c>
      <c r="I67"/>
      <c r="J67" s="3"/>
      <c r="K67" s="3"/>
    </row>
    <row r="68" spans="1:11" x14ac:dyDescent="0.4">
      <c r="A68">
        <f t="shared" si="5"/>
        <v>62</v>
      </c>
      <c r="B68" s="1">
        <f>IF(B67&lt;MAX(COVID19!A62:A13628),B67+1,"")</f>
        <v>43947</v>
      </c>
      <c r="C68">
        <f t="shared" ca="1" si="6"/>
        <v>29057</v>
      </c>
      <c r="D68">
        <f t="shared" ca="1" si="1"/>
        <v>1679</v>
      </c>
      <c r="E68" s="3">
        <f t="shared" ca="1" si="2"/>
        <v>7035.2999999999993</v>
      </c>
      <c r="F68" s="3">
        <f t="shared" ca="1" si="3"/>
        <v>20342.7</v>
      </c>
      <c r="G68" s="3">
        <f t="shared" ca="1" si="4"/>
        <v>22021.7</v>
      </c>
      <c r="I68"/>
      <c r="J68" s="3"/>
      <c r="K68" s="3"/>
    </row>
    <row r="69" spans="1:11" x14ac:dyDescent="0.4">
      <c r="A69">
        <f t="shared" si="5"/>
        <v>63</v>
      </c>
      <c r="B69" s="1">
        <f>IF(B68&lt;MAX(COVID19!A63:A13629),B68+1,"")</f>
        <v>43948</v>
      </c>
      <c r="C69">
        <f t="shared" ca="1" si="6"/>
        <v>29195</v>
      </c>
      <c r="D69">
        <f t="shared" ca="1" si="1"/>
        <v>1700</v>
      </c>
      <c r="E69" s="3">
        <f t="shared" ca="1" si="2"/>
        <v>6710.5999999999985</v>
      </c>
      <c r="F69" s="3">
        <f t="shared" ca="1" si="3"/>
        <v>20784.400000000001</v>
      </c>
      <c r="G69" s="3">
        <f t="shared" ca="1" si="4"/>
        <v>22484.400000000001</v>
      </c>
      <c r="I69"/>
      <c r="J69" s="3"/>
      <c r="K69" s="3"/>
    </row>
    <row r="70" spans="1:11" x14ac:dyDescent="0.4">
      <c r="A70">
        <f t="shared" si="5"/>
        <v>64</v>
      </c>
      <c r="B70" s="1">
        <f>IF(B69&lt;MAX(COVID19!A64:A13630),B69+1,"")</f>
        <v>43949</v>
      </c>
      <c r="C70">
        <f t="shared" ca="1" si="6"/>
        <v>29313</v>
      </c>
      <c r="D70">
        <f t="shared" ca="1" si="1"/>
        <v>1725</v>
      </c>
      <c r="E70" s="3">
        <f t="shared" ref="E70:E100" ca="1" si="7">IF($A70&lt;&gt;"",C70-G70,"")</f>
        <v>6342.6000000000022</v>
      </c>
      <c r="F70" s="3">
        <f t="shared" ca="1" si="3"/>
        <v>21245.399999999998</v>
      </c>
      <c r="G70" s="3">
        <f t="shared" ref="G70:G100" ca="1" si="8">IF($A70&lt;&gt;"",F70+D70,"")</f>
        <v>22970.399999999998</v>
      </c>
      <c r="I70"/>
      <c r="J70" s="3"/>
      <c r="K70" s="3"/>
    </row>
    <row r="71" spans="1:11" x14ac:dyDescent="0.4">
      <c r="A71">
        <f t="shared" si="5"/>
        <v>65</v>
      </c>
      <c r="B71" s="1">
        <f>IF(B70&lt;MAX(COVID19!A65:A13631),B70+1,"")</f>
        <v>43950</v>
      </c>
      <c r="C71">
        <f t="shared" ca="1" si="6"/>
        <v>29449</v>
      </c>
      <c r="D71">
        <f t="shared" ca="1" si="1"/>
        <v>1733</v>
      </c>
      <c r="E71" s="3">
        <f t="shared" ca="1" si="7"/>
        <v>6123.9000000000015</v>
      </c>
      <c r="F71" s="3">
        <f t="shared" ca="1" si="3"/>
        <v>21592.1</v>
      </c>
      <c r="G71" s="3">
        <f t="shared" ca="1" si="8"/>
        <v>23325.1</v>
      </c>
      <c r="I71"/>
      <c r="J71" s="3"/>
      <c r="K71" s="3"/>
    </row>
    <row r="72" spans="1:11" x14ac:dyDescent="0.4">
      <c r="A72">
        <f t="shared" si="5"/>
        <v>66</v>
      </c>
      <c r="B72" s="1">
        <f>IF(B71&lt;MAX(COVID19!A66:A13632),B71+1,"")</f>
        <v>43951</v>
      </c>
      <c r="C72">
        <f t="shared" ca="1" si="6"/>
        <v>29587</v>
      </c>
      <c r="D72">
        <f t="shared" ref="D72:D100" ca="1" si="9">IF($A72&lt;&gt;"",_xlfn.NUMBERVALUE(INDIRECT(ADDRESS((ROW(D72)-7)*28+29,11,,,"COVID19"))),"")</f>
        <v>1751</v>
      </c>
      <c r="E72" s="3">
        <f t="shared" ca="1" si="7"/>
        <v>5953.0000000000036</v>
      </c>
      <c r="F72" s="3">
        <f t="shared" ref="F72:F100" ca="1" si="10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>21882.999999999996</v>
      </c>
      <c r="G72" s="3">
        <f t="shared" ca="1" si="8"/>
        <v>23633.999999999996</v>
      </c>
      <c r="I72"/>
      <c r="J72" s="3"/>
      <c r="K72" s="3"/>
    </row>
    <row r="73" spans="1:11" x14ac:dyDescent="0.4">
      <c r="A73">
        <f t="shared" ref="A73:A100" si="11">IF($B73&lt;&gt;"",A72+1,"")</f>
        <v>67</v>
      </c>
      <c r="B73" s="1">
        <f>IF(B72&lt;MAX(COVID19!A67:A13633),B72+1,"")</f>
        <v>43952</v>
      </c>
      <c r="C73">
        <f t="shared" ca="1" si="6"/>
        <v>29693</v>
      </c>
      <c r="D73">
        <f t="shared" ca="1" si="9"/>
        <v>1765</v>
      </c>
      <c r="E73" s="3">
        <f t="shared" ca="1" si="7"/>
        <v>5657.7999999999993</v>
      </c>
      <c r="F73" s="3">
        <f t="shared" ca="1" si="10"/>
        <v>22270.2</v>
      </c>
      <c r="G73" s="3">
        <f t="shared" ca="1" si="8"/>
        <v>24035.200000000001</v>
      </c>
      <c r="I73"/>
      <c r="J73" s="3"/>
      <c r="K73" s="3"/>
    </row>
    <row r="74" spans="1:11" x14ac:dyDescent="0.4">
      <c r="A74">
        <f t="shared" si="11"/>
        <v>68</v>
      </c>
      <c r="B74" s="1">
        <f>IF(B73&lt;MAX(COVID19!A68:A13634),B73+1,"")</f>
        <v>43953</v>
      </c>
      <c r="C74">
        <f t="shared" ca="1" si="6"/>
        <v>29771</v>
      </c>
      <c r="D74">
        <f t="shared" ca="1" si="9"/>
        <v>1779</v>
      </c>
      <c r="E74" s="3">
        <f t="shared" ca="1" si="7"/>
        <v>5353.2999999999993</v>
      </c>
      <c r="F74" s="3">
        <f t="shared" ca="1" si="10"/>
        <v>22638.7</v>
      </c>
      <c r="G74" s="3">
        <f t="shared" ca="1" si="8"/>
        <v>24417.7</v>
      </c>
      <c r="I74"/>
      <c r="J74" s="3"/>
      <c r="K74" s="3"/>
    </row>
    <row r="75" spans="1:11" x14ac:dyDescent="0.4">
      <c r="A75">
        <f t="shared" si="11"/>
        <v>69</v>
      </c>
      <c r="B75" s="1">
        <f>IF(B74&lt;MAX(COVID19!A69:A13635),B74+1,"")</f>
        <v>43954</v>
      </c>
      <c r="C75">
        <f t="shared" ca="1" si="6"/>
        <v>29828</v>
      </c>
      <c r="D75">
        <f t="shared" ca="1" si="9"/>
        <v>1784</v>
      </c>
      <c r="E75" s="3">
        <f t="shared" ca="1" si="7"/>
        <v>5095.8000000000029</v>
      </c>
      <c r="F75" s="3">
        <f t="shared" ca="1" si="10"/>
        <v>22948.199999999997</v>
      </c>
      <c r="G75" s="3">
        <f t="shared" ca="1" si="8"/>
        <v>24732.199999999997</v>
      </c>
      <c r="I75"/>
      <c r="J75" s="3"/>
      <c r="K75" s="3"/>
    </row>
    <row r="76" spans="1:11" x14ac:dyDescent="0.4">
      <c r="A76">
        <f t="shared" si="11"/>
        <v>70</v>
      </c>
      <c r="B76" s="1">
        <f>IF(B75&lt;MAX(COVID19!A70:A13636),B75+1,"")</f>
        <v>43955</v>
      </c>
      <c r="C76">
        <f t="shared" ca="1" si="6"/>
        <v>29865</v>
      </c>
      <c r="D76">
        <f t="shared" ca="1" si="9"/>
        <v>1792</v>
      </c>
      <c r="E76" s="3">
        <f t="shared" ca="1" si="7"/>
        <v>4777.6000000000022</v>
      </c>
      <c r="F76" s="3">
        <f t="shared" ca="1" si="10"/>
        <v>23295.399999999998</v>
      </c>
      <c r="G76" s="3">
        <f t="shared" ca="1" si="8"/>
        <v>25087.399999999998</v>
      </c>
      <c r="I76"/>
      <c r="J76" s="3"/>
      <c r="K76" s="3"/>
    </row>
    <row r="77" spans="1:11" x14ac:dyDescent="0.4">
      <c r="A77" t="str">
        <f t="shared" si="11"/>
        <v/>
      </c>
      <c r="B77" s="1" t="str">
        <f>IF(B76&lt;MAX(COVID19!A71:A13637),B76+1,"")</f>
        <v/>
      </c>
      <c r="C77" t="str">
        <f t="shared" ca="1" si="6"/>
        <v/>
      </c>
      <c r="D77" t="str">
        <f t="shared" ca="1" si="9"/>
        <v/>
      </c>
      <c r="E77" s="3" t="str">
        <f t="shared" si="7"/>
        <v/>
      </c>
      <c r="F77" s="3" t="str">
        <f t="shared" ca="1" si="10"/>
        <v/>
      </c>
      <c r="G77" s="3" t="str">
        <f t="shared" si="8"/>
        <v/>
      </c>
      <c r="I77"/>
      <c r="J77" s="3"/>
      <c r="K77" s="3"/>
    </row>
    <row r="78" spans="1:11" x14ac:dyDescent="0.4">
      <c r="A78" t="str">
        <f t="shared" si="11"/>
        <v/>
      </c>
      <c r="B78" s="1" t="str">
        <f>IF(B77&lt;MAX(COVID19!A72:A13638),B77+1,"")</f>
        <v/>
      </c>
      <c r="C78" t="str">
        <f t="shared" ca="1" si="6"/>
        <v/>
      </c>
      <c r="D78" t="str">
        <f t="shared" ca="1" si="9"/>
        <v/>
      </c>
      <c r="E78" s="3" t="str">
        <f t="shared" si="7"/>
        <v/>
      </c>
      <c r="F78" s="3" t="str">
        <f t="shared" ca="1" si="10"/>
        <v/>
      </c>
      <c r="G78" s="3" t="str">
        <f t="shared" si="8"/>
        <v/>
      </c>
      <c r="I78"/>
      <c r="J78" s="3"/>
      <c r="K78" s="3"/>
    </row>
    <row r="79" spans="1:11" x14ac:dyDescent="0.4">
      <c r="A79" t="str">
        <f t="shared" si="11"/>
        <v/>
      </c>
      <c r="B79" s="1" t="str">
        <f>IF(B78&lt;MAX(COVID19!A73:A13639),B78+1,"")</f>
        <v/>
      </c>
      <c r="C79" t="str">
        <f t="shared" ca="1" si="6"/>
        <v/>
      </c>
      <c r="D79" t="str">
        <f t="shared" ca="1" si="9"/>
        <v/>
      </c>
      <c r="E79" s="3" t="str">
        <f t="shared" si="7"/>
        <v/>
      </c>
      <c r="F79" s="3" t="str">
        <f t="shared" ca="1" si="10"/>
        <v/>
      </c>
      <c r="G79" s="3" t="str">
        <f t="shared" si="8"/>
        <v/>
      </c>
      <c r="I79"/>
      <c r="J79" s="3"/>
      <c r="K79" s="3"/>
    </row>
    <row r="80" spans="1:11" x14ac:dyDescent="0.4">
      <c r="A80" t="str">
        <f t="shared" si="11"/>
        <v/>
      </c>
      <c r="B80" s="1" t="str">
        <f>IF(B79&lt;MAX(COVID19!A74:A13640),B79+1,"")</f>
        <v/>
      </c>
      <c r="C80" t="str">
        <f t="shared" ca="1" si="6"/>
        <v/>
      </c>
      <c r="D80" t="str">
        <f t="shared" ca="1" si="9"/>
        <v/>
      </c>
      <c r="E80" s="3" t="str">
        <f t="shared" si="7"/>
        <v/>
      </c>
      <c r="F80" s="3" t="str">
        <f t="shared" ca="1" si="10"/>
        <v/>
      </c>
      <c r="G80" s="3" t="str">
        <f t="shared" si="8"/>
        <v/>
      </c>
      <c r="I80"/>
      <c r="J80" s="3"/>
      <c r="K80" s="3"/>
    </row>
    <row r="81" spans="1:11" x14ac:dyDescent="0.4">
      <c r="A81" t="str">
        <f t="shared" si="11"/>
        <v/>
      </c>
      <c r="B81" s="1" t="str">
        <f>IF(B80&lt;MAX(COVID19!A75:A13641),B80+1,"")</f>
        <v/>
      </c>
      <c r="C81" t="str">
        <f t="shared" ca="1" si="6"/>
        <v/>
      </c>
      <c r="D81" t="str">
        <f t="shared" ca="1" si="9"/>
        <v/>
      </c>
      <c r="E81" s="3" t="str">
        <f t="shared" si="7"/>
        <v/>
      </c>
      <c r="F81" s="3" t="str">
        <f t="shared" ca="1" si="10"/>
        <v/>
      </c>
      <c r="G81" s="3" t="str">
        <f t="shared" si="8"/>
        <v/>
      </c>
      <c r="I81"/>
      <c r="J81" s="3"/>
      <c r="K81" s="3"/>
    </row>
    <row r="82" spans="1:11" x14ac:dyDescent="0.4">
      <c r="A82" t="str">
        <f t="shared" si="11"/>
        <v/>
      </c>
      <c r="B82" s="1" t="str">
        <f>IF(B81&lt;MAX(COVID19!A76:A13642),B81+1,"")</f>
        <v/>
      </c>
      <c r="C82" t="str">
        <f t="shared" ca="1" si="6"/>
        <v/>
      </c>
      <c r="D82" t="str">
        <f t="shared" ca="1" si="9"/>
        <v/>
      </c>
      <c r="E82" s="3" t="str">
        <f t="shared" si="7"/>
        <v/>
      </c>
      <c r="F82" s="3" t="str">
        <f t="shared" ca="1" si="10"/>
        <v/>
      </c>
      <c r="G82" s="3" t="str">
        <f t="shared" si="8"/>
        <v/>
      </c>
      <c r="I82"/>
      <c r="J82" s="3"/>
      <c r="K82" s="3"/>
    </row>
    <row r="83" spans="1:11" x14ac:dyDescent="0.4">
      <c r="A83" t="str">
        <f t="shared" si="11"/>
        <v/>
      </c>
      <c r="B83" s="1" t="str">
        <f>IF(B82&lt;MAX(COVID19!A77:A13643),B82+1,"")</f>
        <v/>
      </c>
      <c r="C83" t="str">
        <f t="shared" ca="1" si="6"/>
        <v/>
      </c>
      <c r="D83" t="str">
        <f t="shared" ca="1" si="9"/>
        <v/>
      </c>
      <c r="E83" s="3" t="str">
        <f t="shared" si="7"/>
        <v/>
      </c>
      <c r="F83" s="3" t="str">
        <f t="shared" ca="1" si="10"/>
        <v/>
      </c>
      <c r="G83" s="3" t="str">
        <f t="shared" si="8"/>
        <v/>
      </c>
      <c r="I83"/>
      <c r="J83" s="3"/>
      <c r="K83" s="3"/>
    </row>
    <row r="84" spans="1:11" x14ac:dyDescent="0.4">
      <c r="A84" t="str">
        <f t="shared" si="11"/>
        <v/>
      </c>
      <c r="B84" s="1" t="str">
        <f>IF(B83&lt;MAX(COVID19!A78:A13644),B83+1,"")</f>
        <v/>
      </c>
      <c r="C84" t="str">
        <f t="shared" ca="1" si="6"/>
        <v/>
      </c>
      <c r="D84" t="str">
        <f t="shared" ca="1" si="9"/>
        <v/>
      </c>
      <c r="E84" s="3" t="str">
        <f t="shared" si="7"/>
        <v/>
      </c>
      <c r="F84" s="3" t="str">
        <f t="shared" ca="1" si="10"/>
        <v/>
      </c>
      <c r="G84" s="3" t="str">
        <f t="shared" si="8"/>
        <v/>
      </c>
      <c r="I84"/>
      <c r="J84" s="3"/>
      <c r="K84" s="3"/>
    </row>
    <row r="85" spans="1:11" x14ac:dyDescent="0.4">
      <c r="A85" t="str">
        <f t="shared" si="11"/>
        <v/>
      </c>
      <c r="B85" s="1" t="str">
        <f>IF(B84&lt;MAX(COVID19!A79:A13645),B84+1,"")</f>
        <v/>
      </c>
      <c r="C85" t="str">
        <f t="shared" ca="1" si="6"/>
        <v/>
      </c>
      <c r="D85" t="str">
        <f t="shared" ca="1" si="9"/>
        <v/>
      </c>
      <c r="E85" s="3" t="str">
        <f t="shared" si="7"/>
        <v/>
      </c>
      <c r="F85" s="3" t="str">
        <f t="shared" ca="1" si="10"/>
        <v/>
      </c>
      <c r="G85" s="3" t="str">
        <f t="shared" si="8"/>
        <v/>
      </c>
      <c r="I85"/>
      <c r="J85" s="3"/>
      <c r="K85" s="3"/>
    </row>
    <row r="86" spans="1:11" x14ac:dyDescent="0.4">
      <c r="A86" t="str">
        <f t="shared" si="11"/>
        <v/>
      </c>
      <c r="B86" s="1" t="str">
        <f>IF(B85&lt;MAX(COVID19!A80:A13646),B85+1,"")</f>
        <v/>
      </c>
      <c r="C86" t="str">
        <f t="shared" ca="1" si="6"/>
        <v/>
      </c>
      <c r="D86" t="str">
        <f t="shared" ca="1" si="9"/>
        <v/>
      </c>
      <c r="E86" s="3" t="str">
        <f t="shared" si="7"/>
        <v/>
      </c>
      <c r="F86" s="3" t="str">
        <f t="shared" ca="1" si="10"/>
        <v/>
      </c>
      <c r="G86" s="3" t="str">
        <f t="shared" si="8"/>
        <v/>
      </c>
      <c r="I86"/>
      <c r="J86" s="3"/>
      <c r="K86" s="3"/>
    </row>
    <row r="87" spans="1:11" x14ac:dyDescent="0.4">
      <c r="A87" t="str">
        <f t="shared" si="11"/>
        <v/>
      </c>
      <c r="B87" s="1" t="str">
        <f>IF(B86&lt;MAX(COVID19!A81:A13647),B86+1,"")</f>
        <v/>
      </c>
      <c r="C87" t="str">
        <f t="shared" ca="1" si="6"/>
        <v/>
      </c>
      <c r="D87" t="str">
        <f t="shared" ca="1" si="9"/>
        <v/>
      </c>
      <c r="E87" s="3" t="str">
        <f t="shared" si="7"/>
        <v/>
      </c>
      <c r="F87" s="3" t="str">
        <f t="shared" ca="1" si="10"/>
        <v/>
      </c>
      <c r="G87" s="3" t="str">
        <f t="shared" si="8"/>
        <v/>
      </c>
      <c r="I87"/>
      <c r="J87" s="3"/>
      <c r="K87" s="3"/>
    </row>
    <row r="88" spans="1:11" x14ac:dyDescent="0.4">
      <c r="A88" t="str">
        <f t="shared" si="11"/>
        <v/>
      </c>
      <c r="B88" s="1" t="str">
        <f>IF(B87&lt;MAX(COVID19!A82:A13648),B87+1,"")</f>
        <v/>
      </c>
      <c r="C88" t="str">
        <f t="shared" ca="1" si="6"/>
        <v/>
      </c>
      <c r="D88" t="str">
        <f t="shared" ca="1" si="9"/>
        <v/>
      </c>
      <c r="E88" s="3" t="str">
        <f t="shared" si="7"/>
        <v/>
      </c>
      <c r="F88" s="3" t="str">
        <f t="shared" ca="1" si="10"/>
        <v/>
      </c>
      <c r="G88" s="3" t="str">
        <f t="shared" si="8"/>
        <v/>
      </c>
      <c r="I88"/>
      <c r="J88" s="3"/>
      <c r="K88" s="3"/>
    </row>
    <row r="89" spans="1:11" x14ac:dyDescent="0.4">
      <c r="A89" t="str">
        <f t="shared" si="11"/>
        <v/>
      </c>
      <c r="B89" s="1" t="str">
        <f>IF(B88&lt;MAX(COVID19!A83:A13649),B88+1,"")</f>
        <v/>
      </c>
      <c r="C89" t="str">
        <f t="shared" ca="1" si="6"/>
        <v/>
      </c>
      <c r="D89" t="str">
        <f t="shared" ca="1" si="9"/>
        <v/>
      </c>
      <c r="E89" s="3" t="str">
        <f t="shared" si="7"/>
        <v/>
      </c>
      <c r="F89" s="3" t="str">
        <f t="shared" ca="1" si="10"/>
        <v/>
      </c>
      <c r="G89" s="3" t="str">
        <f t="shared" si="8"/>
        <v/>
      </c>
      <c r="I89"/>
      <c r="J89" s="3"/>
      <c r="K89" s="3"/>
    </row>
    <row r="90" spans="1:11" x14ac:dyDescent="0.4">
      <c r="A90" t="str">
        <f t="shared" si="11"/>
        <v/>
      </c>
      <c r="B90" s="1" t="str">
        <f>IF(B89&lt;MAX(COVID19!A84:A13650),B89+1,"")</f>
        <v/>
      </c>
      <c r="C90" t="str">
        <f t="shared" ca="1" si="6"/>
        <v/>
      </c>
      <c r="D90" t="str">
        <f t="shared" ca="1" si="9"/>
        <v/>
      </c>
      <c r="E90" s="3" t="str">
        <f t="shared" si="7"/>
        <v/>
      </c>
      <c r="F90" s="3" t="str">
        <f t="shared" ca="1" si="10"/>
        <v/>
      </c>
      <c r="G90" s="3" t="str">
        <f t="shared" si="8"/>
        <v/>
      </c>
      <c r="I90"/>
      <c r="J90" s="3"/>
      <c r="K90" s="3"/>
    </row>
    <row r="91" spans="1:11" x14ac:dyDescent="0.4">
      <c r="A91" t="str">
        <f t="shared" si="11"/>
        <v/>
      </c>
      <c r="B91" s="1" t="str">
        <f>IF(B90&lt;MAX(COVID19!A85:A13651),B90+1,"")</f>
        <v/>
      </c>
      <c r="C91" t="str">
        <f t="shared" ca="1" si="6"/>
        <v/>
      </c>
      <c r="D91" t="str">
        <f t="shared" ca="1" si="9"/>
        <v/>
      </c>
      <c r="E91" s="3" t="str">
        <f t="shared" si="7"/>
        <v/>
      </c>
      <c r="F91" s="3" t="str">
        <f t="shared" ca="1" si="10"/>
        <v/>
      </c>
      <c r="G91" s="3" t="str">
        <f t="shared" si="8"/>
        <v/>
      </c>
      <c r="I91"/>
      <c r="J91" s="3"/>
      <c r="K91" s="3"/>
    </row>
    <row r="92" spans="1:11" x14ac:dyDescent="0.4">
      <c r="A92" t="str">
        <f t="shared" si="11"/>
        <v/>
      </c>
      <c r="B92" s="1" t="str">
        <f>IF(B91&lt;MAX(COVID19!A86:A13652),B91+1,"")</f>
        <v/>
      </c>
      <c r="C92" t="str">
        <f t="shared" ca="1" si="6"/>
        <v/>
      </c>
      <c r="D92" t="str">
        <f t="shared" ca="1" si="9"/>
        <v/>
      </c>
      <c r="E92" s="3" t="str">
        <f t="shared" si="7"/>
        <v/>
      </c>
      <c r="F92" s="3" t="str">
        <f t="shared" ca="1" si="10"/>
        <v/>
      </c>
      <c r="G92" s="3" t="str">
        <f t="shared" si="8"/>
        <v/>
      </c>
      <c r="K92" s="3"/>
    </row>
    <row r="93" spans="1:11" x14ac:dyDescent="0.4">
      <c r="A93" t="str">
        <f t="shared" si="11"/>
        <v/>
      </c>
      <c r="B93" s="1" t="str">
        <f>IF(B92&lt;MAX(COVID19!A87:A13653),B92+1,"")</f>
        <v/>
      </c>
      <c r="C93" t="str">
        <f t="shared" ref="C93:C100" ca="1" si="12">IF($A93&lt;&gt;"",_xlfn.NUMBERVALUE(INDIRECT(ADDRESS((ROW(C93)-7)*28+29,5,,,"COVID19"))),"")</f>
        <v/>
      </c>
      <c r="D93" t="str">
        <f t="shared" ca="1" si="9"/>
        <v/>
      </c>
      <c r="E93" s="3" t="str">
        <f t="shared" si="7"/>
        <v/>
      </c>
      <c r="F93" s="3" t="str">
        <f t="shared" ca="1" si="10"/>
        <v/>
      </c>
      <c r="G93" s="3" t="str">
        <f t="shared" si="8"/>
        <v/>
      </c>
      <c r="K93" s="3"/>
    </row>
    <row r="94" spans="1:11" x14ac:dyDescent="0.4">
      <c r="A94" t="str">
        <f t="shared" si="11"/>
        <v/>
      </c>
      <c r="B94" s="1" t="str">
        <f>IF(B93&lt;MAX(COVID19!A88:A13654),B93+1,"")</f>
        <v/>
      </c>
      <c r="C94" t="str">
        <f t="shared" ca="1" si="12"/>
        <v/>
      </c>
      <c r="D94" t="str">
        <f t="shared" ca="1" si="9"/>
        <v/>
      </c>
      <c r="E94" s="3" t="str">
        <f t="shared" si="7"/>
        <v/>
      </c>
      <c r="F94" s="3" t="str">
        <f t="shared" ca="1" si="10"/>
        <v/>
      </c>
      <c r="G94" s="3" t="str">
        <f t="shared" si="8"/>
        <v/>
      </c>
      <c r="K94" s="3"/>
    </row>
    <row r="95" spans="1:11" x14ac:dyDescent="0.4">
      <c r="A95" t="str">
        <f t="shared" si="11"/>
        <v/>
      </c>
      <c r="B95" s="1" t="str">
        <f>IF(B94&lt;MAX(COVID19!A89:A13655),B94+1,"")</f>
        <v/>
      </c>
      <c r="C95" t="str">
        <f t="shared" ca="1" si="12"/>
        <v/>
      </c>
      <c r="D95" t="str">
        <f t="shared" ca="1" si="9"/>
        <v/>
      </c>
      <c r="E95" s="3" t="str">
        <f t="shared" si="7"/>
        <v/>
      </c>
      <c r="F95" s="3" t="str">
        <f t="shared" ca="1" si="10"/>
        <v/>
      </c>
      <c r="G95" s="3" t="str">
        <f t="shared" si="8"/>
        <v/>
      </c>
      <c r="K95" s="3"/>
    </row>
    <row r="96" spans="1:11" x14ac:dyDescent="0.4">
      <c r="A96" t="str">
        <f t="shared" si="11"/>
        <v/>
      </c>
      <c r="B96" s="1" t="str">
        <f>IF(B95&lt;MAX(COVID19!A90:A13656),B95+1,"")</f>
        <v/>
      </c>
      <c r="C96" t="str">
        <f t="shared" ca="1" si="12"/>
        <v/>
      </c>
      <c r="D96" t="str">
        <f t="shared" ca="1" si="9"/>
        <v/>
      </c>
      <c r="E96" s="3" t="str">
        <f t="shared" si="7"/>
        <v/>
      </c>
      <c r="F96" s="3" t="str">
        <f t="shared" ca="1" si="10"/>
        <v/>
      </c>
      <c r="G96" s="3" t="str">
        <f t="shared" si="8"/>
        <v/>
      </c>
      <c r="K96" s="3"/>
    </row>
    <row r="97" spans="1:11" x14ac:dyDescent="0.4">
      <c r="A97" t="str">
        <f t="shared" si="11"/>
        <v/>
      </c>
      <c r="B97" s="1" t="str">
        <f>IF(B96&lt;MAX(COVID19!A91:A13657),B96+1,"")</f>
        <v/>
      </c>
      <c r="C97" t="str">
        <f t="shared" ca="1" si="12"/>
        <v/>
      </c>
      <c r="D97" t="str">
        <f t="shared" ca="1" si="9"/>
        <v/>
      </c>
      <c r="E97" s="3" t="str">
        <f t="shared" si="7"/>
        <v/>
      </c>
      <c r="F97" s="3" t="str">
        <f t="shared" ca="1" si="10"/>
        <v/>
      </c>
      <c r="G97" s="3" t="str">
        <f t="shared" si="8"/>
        <v/>
      </c>
      <c r="K97" s="3"/>
    </row>
    <row r="98" spans="1:11" x14ac:dyDescent="0.4">
      <c r="A98" t="str">
        <f t="shared" si="11"/>
        <v/>
      </c>
      <c r="B98" s="1" t="str">
        <f>IF(B97&lt;MAX(COVID19!A92:A13658),B97+1,"")</f>
        <v/>
      </c>
      <c r="C98" t="str">
        <f t="shared" ca="1" si="12"/>
        <v/>
      </c>
      <c r="D98" t="str">
        <f t="shared" ca="1" si="9"/>
        <v/>
      </c>
      <c r="E98" s="3" t="str">
        <f t="shared" si="7"/>
        <v/>
      </c>
      <c r="F98" s="3" t="str">
        <f t="shared" ca="1" si="10"/>
        <v/>
      </c>
      <c r="G98" s="3" t="str">
        <f t="shared" si="8"/>
        <v/>
      </c>
      <c r="K98" s="3"/>
    </row>
    <row r="99" spans="1:11" x14ac:dyDescent="0.4">
      <c r="A99" t="str">
        <f t="shared" si="11"/>
        <v/>
      </c>
      <c r="B99" s="1" t="str">
        <f>IF(B98&lt;MAX(COVID19!A93:A13659),B98+1,"")</f>
        <v/>
      </c>
      <c r="C99" t="str">
        <f t="shared" ca="1" si="12"/>
        <v/>
      </c>
      <c r="D99" t="str">
        <f t="shared" ca="1" si="9"/>
        <v/>
      </c>
      <c r="E99" s="3" t="str">
        <f t="shared" si="7"/>
        <v/>
      </c>
      <c r="F99" s="3" t="str">
        <f t="shared" ca="1" si="10"/>
        <v/>
      </c>
      <c r="G99" s="3" t="str">
        <f t="shared" si="8"/>
        <v/>
      </c>
      <c r="K99" s="3"/>
    </row>
    <row r="100" spans="1:11" x14ac:dyDescent="0.4">
      <c r="A100" t="str">
        <f t="shared" si="11"/>
        <v/>
      </c>
      <c r="B100" s="1" t="str">
        <f>IF(B99&lt;MAX(COVID19!A94:A13660),B99+1,"")</f>
        <v/>
      </c>
      <c r="C100" t="str">
        <f t="shared" ca="1" si="12"/>
        <v/>
      </c>
      <c r="D100" t="str">
        <f t="shared" ca="1" si="9"/>
        <v/>
      </c>
      <c r="E100" s="3" t="str">
        <f t="shared" si="7"/>
        <v/>
      </c>
      <c r="F100" s="3" t="str">
        <f t="shared" ca="1" si="10"/>
        <v/>
      </c>
      <c r="G100" s="3" t="str">
        <f t="shared" si="8"/>
        <v/>
      </c>
      <c r="K100" s="3"/>
    </row>
    <row r="101" spans="1:11" x14ac:dyDescent="0.4">
      <c r="A101" t="str">
        <f t="shared" ref="A101:A136" si="13">IF($B101&lt;&gt;"",A100+1,"")</f>
        <v/>
      </c>
      <c r="B101" s="1" t="str">
        <f>IF(B100&lt;MAX(COVID19!A95:A13661),B100+1,"")</f>
        <v/>
      </c>
      <c r="C101" t="str">
        <f t="shared" ref="C101:C135" ca="1" si="14">IF($B101&lt;&gt;"",INDIRECT(ADDRESS(29,ROW(C101)+1,,,"KtConfirmed")),"")</f>
        <v/>
      </c>
      <c r="D101" s="3" t="str">
        <f t="shared" ref="D101:D127" si="15">IF($B101&lt;&gt;"",C101-K101,"")</f>
        <v/>
      </c>
      <c r="F101" t="str">
        <f t="shared" ref="F101:F139" ca="1" si="16">IF($A95&lt;&gt;"",IF(ROW(F101)-6&gt;$E$1,(INDIRECT(ADDRESS(ROW(F101)-$E$1,3))-INDIRECT(ADDRESS(ROW(F101)-$E$1,4)))*$F$1,0)+IF(ROW(F101)-6&gt;$E$2,(INDIRECT(ADDRESS(ROW(F101)-$E$2,3))-INDIRECT(ADDRESS(ROW(F101)-$E$2,4)))*$F$2,0)+IF(ROW(F101)-6&gt;$E$3,(INDIRECT(ADDRESS(ROW(F101)-$E$3,3))-INDIRECT(ADDRESS(ROW(F101)-$E$3,4)))*$F$3,0),"")</f>
        <v/>
      </c>
      <c r="K101" s="3"/>
    </row>
    <row r="102" spans="1:11" x14ac:dyDescent="0.4">
      <c r="A102" t="str">
        <f t="shared" si="13"/>
        <v/>
      </c>
      <c r="B102" s="1" t="str">
        <f>IF(B101&lt;MAX(COVID19!A96:A13662),B101+1,"")</f>
        <v/>
      </c>
      <c r="C102" t="str">
        <f t="shared" ca="1" si="14"/>
        <v/>
      </c>
      <c r="D102" s="3" t="str">
        <f t="shared" si="15"/>
        <v/>
      </c>
      <c r="F102" t="str">
        <f t="shared" ca="1" si="16"/>
        <v/>
      </c>
      <c r="K102" s="3"/>
    </row>
    <row r="103" spans="1:11" x14ac:dyDescent="0.4">
      <c r="A103" t="str">
        <f t="shared" si="13"/>
        <v/>
      </c>
      <c r="B103" s="1" t="str">
        <f>IF(B102&lt;MAX(COVID19!A97:A13663),B102+1,"")</f>
        <v/>
      </c>
      <c r="C103" t="str">
        <f t="shared" ca="1" si="14"/>
        <v/>
      </c>
      <c r="D103" s="3" t="str">
        <f t="shared" si="15"/>
        <v/>
      </c>
      <c r="F103" t="str">
        <f t="shared" ca="1" si="16"/>
        <v/>
      </c>
      <c r="K103" s="3"/>
    </row>
    <row r="104" spans="1:11" x14ac:dyDescent="0.4">
      <c r="A104" t="str">
        <f t="shared" si="13"/>
        <v/>
      </c>
      <c r="B104" s="1" t="str">
        <f>IF(B103&lt;MAX(COVID19!A98:A13664),B103+1,"")</f>
        <v/>
      </c>
      <c r="C104" t="str">
        <f t="shared" ca="1" si="14"/>
        <v/>
      </c>
      <c r="D104" s="3" t="str">
        <f t="shared" si="15"/>
        <v/>
      </c>
      <c r="F104" t="str">
        <f t="shared" ca="1" si="16"/>
        <v/>
      </c>
      <c r="K104" s="3"/>
    </row>
    <row r="105" spans="1:11" x14ac:dyDescent="0.4">
      <c r="A105" t="str">
        <f t="shared" si="13"/>
        <v/>
      </c>
      <c r="B105" s="1" t="str">
        <f>IF(B104&lt;MAX(COVID19!A99:A13665),B104+1,"")</f>
        <v/>
      </c>
      <c r="C105" t="str">
        <f t="shared" ca="1" si="14"/>
        <v/>
      </c>
      <c r="D105" s="3" t="str">
        <f t="shared" si="15"/>
        <v/>
      </c>
      <c r="F105" t="str">
        <f t="shared" ca="1" si="16"/>
        <v/>
      </c>
      <c r="K105" s="3"/>
    </row>
    <row r="106" spans="1:11" x14ac:dyDescent="0.4">
      <c r="A106" t="str">
        <f t="shared" si="13"/>
        <v/>
      </c>
      <c r="B106" s="1" t="str">
        <f>IF(B105&lt;MAX(COVID19!A100:A13666),B105+1,"")</f>
        <v/>
      </c>
      <c r="C106" t="str">
        <f t="shared" ca="1" si="14"/>
        <v/>
      </c>
      <c r="D106" s="3" t="str">
        <f t="shared" si="15"/>
        <v/>
      </c>
      <c r="F106" t="str">
        <f t="shared" ca="1" si="16"/>
        <v/>
      </c>
      <c r="K106" s="3"/>
    </row>
    <row r="107" spans="1:11" x14ac:dyDescent="0.4">
      <c r="A107" t="str">
        <f t="shared" si="13"/>
        <v/>
      </c>
      <c r="B107" s="1" t="str">
        <f>IF(B106&lt;MAX(COVID19!A101:A13667),B106+1,"")</f>
        <v/>
      </c>
      <c r="C107" t="str">
        <f t="shared" ca="1" si="14"/>
        <v/>
      </c>
      <c r="D107" s="3" t="str">
        <f t="shared" si="15"/>
        <v/>
      </c>
      <c r="F107" t="str">
        <f t="shared" ca="1" si="16"/>
        <v/>
      </c>
      <c r="K107" s="3"/>
    </row>
    <row r="108" spans="1:11" x14ac:dyDescent="0.4">
      <c r="A108" t="str">
        <f t="shared" si="13"/>
        <v/>
      </c>
      <c r="B108" s="1" t="str">
        <f>IF(B107&lt;MAX(COVID19!A102:A13668),B107+1,"")</f>
        <v/>
      </c>
      <c r="C108" t="str">
        <f t="shared" ca="1" si="14"/>
        <v/>
      </c>
      <c r="D108" s="3" t="str">
        <f t="shared" si="15"/>
        <v/>
      </c>
      <c r="F108" t="str">
        <f t="shared" ca="1" si="16"/>
        <v/>
      </c>
      <c r="K108" s="3"/>
    </row>
    <row r="109" spans="1:11" x14ac:dyDescent="0.4">
      <c r="A109" t="str">
        <f t="shared" si="13"/>
        <v/>
      </c>
      <c r="B109" s="1" t="str">
        <f>IF(B108&lt;MAX(COVID19!A103:A13669),B108+1,"")</f>
        <v/>
      </c>
      <c r="C109" t="str">
        <f t="shared" ca="1" si="14"/>
        <v/>
      </c>
      <c r="D109" s="3" t="str">
        <f t="shared" si="15"/>
        <v/>
      </c>
      <c r="F109" t="str">
        <f t="shared" ca="1" si="16"/>
        <v/>
      </c>
      <c r="K109" s="3"/>
    </row>
    <row r="110" spans="1:11" x14ac:dyDescent="0.4">
      <c r="A110" t="str">
        <f t="shared" si="13"/>
        <v/>
      </c>
      <c r="B110" s="1" t="str">
        <f>IF(B109&lt;MAX(COVID19!A104:A13670),B109+1,"")</f>
        <v/>
      </c>
      <c r="C110" t="str">
        <f t="shared" ca="1" si="14"/>
        <v/>
      </c>
      <c r="D110" s="3" t="str">
        <f t="shared" si="15"/>
        <v/>
      </c>
      <c r="F110" t="str">
        <f t="shared" ca="1" si="16"/>
        <v/>
      </c>
      <c r="K110" s="3"/>
    </row>
    <row r="111" spans="1:11" x14ac:dyDescent="0.4">
      <c r="A111" t="str">
        <f t="shared" si="13"/>
        <v/>
      </c>
      <c r="B111" s="1" t="str">
        <f>IF(B110&lt;MAX(COVID19!A105:A13671),B110+1,"")</f>
        <v/>
      </c>
      <c r="C111" t="str">
        <f t="shared" ca="1" si="14"/>
        <v/>
      </c>
      <c r="D111" s="3" t="str">
        <f t="shared" si="15"/>
        <v/>
      </c>
      <c r="F111" t="str">
        <f t="shared" ca="1" si="16"/>
        <v/>
      </c>
      <c r="K111" s="3"/>
    </row>
    <row r="112" spans="1:11" x14ac:dyDescent="0.4">
      <c r="A112" t="str">
        <f t="shared" si="13"/>
        <v/>
      </c>
      <c r="B112" s="1" t="str">
        <f>IF(B111&lt;MAX(COVID19!A106:A13672),B111+1,"")</f>
        <v/>
      </c>
      <c r="C112" t="str">
        <f t="shared" ca="1" si="14"/>
        <v/>
      </c>
      <c r="D112" s="3" t="str">
        <f t="shared" si="15"/>
        <v/>
      </c>
      <c r="F112" t="str">
        <f t="shared" ca="1" si="16"/>
        <v/>
      </c>
      <c r="K112" s="3"/>
    </row>
    <row r="113" spans="1:11" x14ac:dyDescent="0.4">
      <c r="A113" t="str">
        <f t="shared" si="13"/>
        <v/>
      </c>
      <c r="B113" s="1" t="str">
        <f>IF(B112&lt;MAX(COVID19!A107:A13673),B112+1,"")</f>
        <v/>
      </c>
      <c r="C113" t="str">
        <f t="shared" ca="1" si="14"/>
        <v/>
      </c>
      <c r="D113" s="3" t="str">
        <f t="shared" si="15"/>
        <v/>
      </c>
      <c r="F113" t="str">
        <f t="shared" ca="1" si="16"/>
        <v/>
      </c>
      <c r="K113" s="3"/>
    </row>
    <row r="114" spans="1:11" x14ac:dyDescent="0.4">
      <c r="A114" t="str">
        <f t="shared" si="13"/>
        <v/>
      </c>
      <c r="B114" s="1" t="str">
        <f>IF(B113&lt;MAX(COVID19!A108:A13674),B113+1,"")</f>
        <v/>
      </c>
      <c r="C114" t="str">
        <f t="shared" ca="1" si="14"/>
        <v/>
      </c>
      <c r="D114" s="3" t="str">
        <f t="shared" si="15"/>
        <v/>
      </c>
      <c r="F114" t="str">
        <f t="shared" ca="1" si="16"/>
        <v/>
      </c>
      <c r="K114" s="3"/>
    </row>
    <row r="115" spans="1:11" x14ac:dyDescent="0.4">
      <c r="A115" t="str">
        <f t="shared" si="13"/>
        <v/>
      </c>
      <c r="B115" s="1" t="str">
        <f>IF(B114&lt;MAX(COVID19!A109:A13675),B114+1,"")</f>
        <v/>
      </c>
      <c r="C115" t="str">
        <f t="shared" ca="1" si="14"/>
        <v/>
      </c>
      <c r="D115" s="3" t="str">
        <f t="shared" si="15"/>
        <v/>
      </c>
      <c r="F115" t="str">
        <f t="shared" ca="1" si="16"/>
        <v/>
      </c>
      <c r="K115" s="3"/>
    </row>
    <row r="116" spans="1:11" x14ac:dyDescent="0.4">
      <c r="A116" t="str">
        <f t="shared" si="13"/>
        <v/>
      </c>
      <c r="B116" s="1" t="str">
        <f>IF(B115&lt;MAX(COVID19!A110:A13676),B115+1,"")</f>
        <v/>
      </c>
      <c r="C116" t="str">
        <f t="shared" ca="1" si="14"/>
        <v/>
      </c>
      <c r="D116" s="3" t="str">
        <f t="shared" si="15"/>
        <v/>
      </c>
      <c r="F116" t="str">
        <f t="shared" ca="1" si="16"/>
        <v/>
      </c>
      <c r="K116" s="3"/>
    </row>
    <row r="117" spans="1:11" x14ac:dyDescent="0.4">
      <c r="A117" t="str">
        <f t="shared" si="13"/>
        <v/>
      </c>
      <c r="B117" s="1" t="str">
        <f>IF(B116&lt;MAX(COVID19!A111:A13677),B116+1,"")</f>
        <v/>
      </c>
      <c r="C117" t="str">
        <f t="shared" ca="1" si="14"/>
        <v/>
      </c>
      <c r="D117" s="3" t="str">
        <f t="shared" si="15"/>
        <v/>
      </c>
      <c r="F117" t="str">
        <f t="shared" ca="1" si="16"/>
        <v/>
      </c>
      <c r="K117" s="3"/>
    </row>
    <row r="118" spans="1:11" x14ac:dyDescent="0.4">
      <c r="A118" t="str">
        <f t="shared" si="13"/>
        <v/>
      </c>
      <c r="B118" s="1" t="str">
        <f>IF(B117&lt;MAX(COVID19!A112:A13678),B117+1,"")</f>
        <v/>
      </c>
      <c r="C118" t="str">
        <f t="shared" ca="1" si="14"/>
        <v/>
      </c>
      <c r="D118" s="3" t="str">
        <f t="shared" si="15"/>
        <v/>
      </c>
      <c r="F118" t="str">
        <f t="shared" ca="1" si="16"/>
        <v/>
      </c>
      <c r="K118" s="3"/>
    </row>
    <row r="119" spans="1:11" x14ac:dyDescent="0.4">
      <c r="A119" t="str">
        <f t="shared" si="13"/>
        <v/>
      </c>
      <c r="B119" s="1" t="str">
        <f>IF(B118&lt;MAX(COVID19!A113:A13679),B118+1,"")</f>
        <v/>
      </c>
      <c r="C119" t="str">
        <f t="shared" ca="1" si="14"/>
        <v/>
      </c>
      <c r="D119" s="3" t="str">
        <f t="shared" si="15"/>
        <v/>
      </c>
      <c r="F119" t="str">
        <f t="shared" ca="1" si="16"/>
        <v/>
      </c>
      <c r="K119" s="3"/>
    </row>
    <row r="120" spans="1:11" x14ac:dyDescent="0.4">
      <c r="A120" t="str">
        <f t="shared" si="13"/>
        <v/>
      </c>
      <c r="B120" s="1" t="str">
        <f>IF(B119&lt;MAX(COVID19!A114:A13680),B119+1,"")</f>
        <v/>
      </c>
      <c r="C120" t="str">
        <f t="shared" ca="1" si="14"/>
        <v/>
      </c>
      <c r="D120" s="3" t="str">
        <f t="shared" si="15"/>
        <v/>
      </c>
      <c r="F120" t="str">
        <f t="shared" ca="1" si="16"/>
        <v/>
      </c>
      <c r="K120" s="3"/>
    </row>
    <row r="121" spans="1:11" x14ac:dyDescent="0.4">
      <c r="A121" t="str">
        <f t="shared" si="13"/>
        <v/>
      </c>
      <c r="B121" s="1" t="str">
        <f>IF(B120&lt;MAX(COVID19!A115:A13681),B120+1,"")</f>
        <v/>
      </c>
      <c r="C121" t="str">
        <f t="shared" ca="1" si="14"/>
        <v/>
      </c>
      <c r="D121" s="3" t="str">
        <f t="shared" si="15"/>
        <v/>
      </c>
      <c r="F121" t="str">
        <f t="shared" ca="1" si="16"/>
        <v/>
      </c>
      <c r="K121" s="3"/>
    </row>
    <row r="122" spans="1:11" x14ac:dyDescent="0.4">
      <c r="A122" t="str">
        <f t="shared" si="13"/>
        <v/>
      </c>
      <c r="B122" s="1" t="str">
        <f>IF(B121&lt;MAX(COVID19!A116:A13682),B121+1,"")</f>
        <v/>
      </c>
      <c r="C122" t="str">
        <f t="shared" ca="1" si="14"/>
        <v/>
      </c>
      <c r="D122" s="3" t="str">
        <f t="shared" si="15"/>
        <v/>
      </c>
      <c r="F122" t="str">
        <f t="shared" ca="1" si="16"/>
        <v/>
      </c>
      <c r="K122" s="3"/>
    </row>
    <row r="123" spans="1:11" x14ac:dyDescent="0.4">
      <c r="A123" t="str">
        <f t="shared" si="13"/>
        <v/>
      </c>
      <c r="B123" s="1" t="str">
        <f>IF(B122&lt;MAX(COVID19!A117:A13683),B122+1,"")</f>
        <v/>
      </c>
      <c r="C123" t="str">
        <f t="shared" ca="1" si="14"/>
        <v/>
      </c>
      <c r="D123" s="3" t="str">
        <f t="shared" si="15"/>
        <v/>
      </c>
      <c r="F123" t="str">
        <f t="shared" ca="1" si="16"/>
        <v/>
      </c>
      <c r="K123" s="3"/>
    </row>
    <row r="124" spans="1:11" x14ac:dyDescent="0.4">
      <c r="A124" t="str">
        <f t="shared" si="13"/>
        <v/>
      </c>
      <c r="B124" s="1" t="str">
        <f>IF(B123&lt;MAX(COVID19!A118:A13684),B123+1,"")</f>
        <v/>
      </c>
      <c r="C124" t="str">
        <f t="shared" ca="1" si="14"/>
        <v/>
      </c>
      <c r="D124" s="3" t="str">
        <f t="shared" si="15"/>
        <v/>
      </c>
      <c r="F124" t="str">
        <f t="shared" ca="1" si="16"/>
        <v/>
      </c>
      <c r="K124" s="3"/>
    </row>
    <row r="125" spans="1:11" x14ac:dyDescent="0.4">
      <c r="A125" t="str">
        <f t="shared" si="13"/>
        <v/>
      </c>
      <c r="B125" s="1" t="str">
        <f>IF(B124&lt;MAX(COVID19!A119:A13685),B124+1,"")</f>
        <v/>
      </c>
      <c r="C125" t="str">
        <f t="shared" ca="1" si="14"/>
        <v/>
      </c>
      <c r="D125" s="3" t="str">
        <f t="shared" si="15"/>
        <v/>
      </c>
      <c r="F125" t="str">
        <f t="shared" ca="1" si="16"/>
        <v/>
      </c>
      <c r="K125" s="3"/>
    </row>
    <row r="126" spans="1:11" x14ac:dyDescent="0.4">
      <c r="A126" t="str">
        <f t="shared" si="13"/>
        <v/>
      </c>
      <c r="B126" s="1" t="str">
        <f>IF(B125&lt;MAX(COVID19!A120:A13686),B125+1,"")</f>
        <v/>
      </c>
      <c r="C126" t="str">
        <f t="shared" ca="1" si="14"/>
        <v/>
      </c>
      <c r="D126" s="3" t="str">
        <f t="shared" si="15"/>
        <v/>
      </c>
      <c r="F126" t="str">
        <f t="shared" ca="1" si="16"/>
        <v/>
      </c>
      <c r="K126" s="3"/>
    </row>
    <row r="127" spans="1:11" x14ac:dyDescent="0.4">
      <c r="A127" t="str">
        <f t="shared" si="13"/>
        <v/>
      </c>
      <c r="B127" s="1" t="str">
        <f>IF(B126&lt;MAX(COVID19!A121:A13687),B126+1,"")</f>
        <v/>
      </c>
      <c r="C127" t="str">
        <f t="shared" ca="1" si="14"/>
        <v/>
      </c>
      <c r="D127" s="3" t="str">
        <f t="shared" si="15"/>
        <v/>
      </c>
      <c r="F127" t="str">
        <f t="shared" ca="1" si="16"/>
        <v/>
      </c>
      <c r="K127" s="3"/>
    </row>
    <row r="128" spans="1:11" x14ac:dyDescent="0.4">
      <c r="A128" t="str">
        <f t="shared" si="13"/>
        <v/>
      </c>
      <c r="B128" s="1" t="str">
        <f>IF(B127&lt;MAX(COVID19!A122:A13688),B127+1,"")</f>
        <v/>
      </c>
      <c r="C128" t="str">
        <f t="shared" ca="1" si="14"/>
        <v/>
      </c>
      <c r="D128" s="3" t="str">
        <f t="shared" ref="D128:D168" si="17">IF($B128&lt;&gt;"",C128-K128,"")</f>
        <v/>
      </c>
      <c r="F128" t="str">
        <f t="shared" ca="1" si="16"/>
        <v/>
      </c>
      <c r="K128" s="3"/>
    </row>
    <row r="129" spans="1:11" x14ac:dyDescent="0.4">
      <c r="A129" t="str">
        <f t="shared" si="13"/>
        <v/>
      </c>
      <c r="B129" s="1" t="str">
        <f>IF(B128&lt;MAX(COVID19!A123:A13689),B128+1,"")</f>
        <v/>
      </c>
      <c r="C129" t="str">
        <f t="shared" ca="1" si="14"/>
        <v/>
      </c>
      <c r="D129" s="3" t="str">
        <f t="shared" si="17"/>
        <v/>
      </c>
      <c r="F129" t="str">
        <f t="shared" ca="1" si="16"/>
        <v/>
      </c>
      <c r="K129" s="3"/>
    </row>
    <row r="130" spans="1:11" x14ac:dyDescent="0.4">
      <c r="A130" t="str">
        <f t="shared" si="13"/>
        <v/>
      </c>
      <c r="B130" s="1" t="str">
        <f>IF(B129&lt;MAX(COVID19!A124:A13690),B129+1,"")</f>
        <v/>
      </c>
      <c r="C130" t="str">
        <f t="shared" ca="1" si="14"/>
        <v/>
      </c>
      <c r="D130" s="3" t="str">
        <f t="shared" si="17"/>
        <v/>
      </c>
      <c r="F130" t="str">
        <f t="shared" ca="1" si="16"/>
        <v/>
      </c>
      <c r="K130" s="3"/>
    </row>
    <row r="131" spans="1:11" x14ac:dyDescent="0.4">
      <c r="A131" t="str">
        <f t="shared" si="13"/>
        <v/>
      </c>
      <c r="B131" s="1" t="str">
        <f>IF(B130&lt;MAX(COVID19!A125:A13691),B130+1,"")</f>
        <v/>
      </c>
      <c r="C131" t="str">
        <f t="shared" ca="1" si="14"/>
        <v/>
      </c>
      <c r="D131" s="3" t="str">
        <f t="shared" si="17"/>
        <v/>
      </c>
      <c r="F131" t="str">
        <f t="shared" ca="1" si="16"/>
        <v/>
      </c>
      <c r="K131" s="3"/>
    </row>
    <row r="132" spans="1:11" x14ac:dyDescent="0.4">
      <c r="A132" t="str">
        <f t="shared" si="13"/>
        <v/>
      </c>
      <c r="B132" s="1" t="str">
        <f>IF(B131&lt;MAX(COVID19!A126:A13692),B131+1,"")</f>
        <v/>
      </c>
      <c r="C132" t="str">
        <f t="shared" ca="1" si="14"/>
        <v/>
      </c>
      <c r="D132" s="3" t="str">
        <f t="shared" si="17"/>
        <v/>
      </c>
      <c r="F132" t="str">
        <f t="shared" ca="1" si="16"/>
        <v/>
      </c>
      <c r="K132" s="3"/>
    </row>
    <row r="133" spans="1:11" x14ac:dyDescent="0.4">
      <c r="A133" t="str">
        <f t="shared" si="13"/>
        <v/>
      </c>
      <c r="B133" s="1" t="str">
        <f>IF(B132&lt;MAX(COVID19!A127:A13693),B132+1,"")</f>
        <v/>
      </c>
      <c r="C133" t="str">
        <f t="shared" ca="1" si="14"/>
        <v/>
      </c>
      <c r="D133" s="3" t="str">
        <f t="shared" si="17"/>
        <v/>
      </c>
      <c r="F133" t="str">
        <f t="shared" ca="1" si="16"/>
        <v/>
      </c>
      <c r="K133" s="3"/>
    </row>
    <row r="134" spans="1:11" x14ac:dyDescent="0.4">
      <c r="A134" t="str">
        <f t="shared" si="13"/>
        <v/>
      </c>
      <c r="B134" s="1" t="str">
        <f>IF(B133&lt;MAX(COVID19!A128:A13694),B133+1,"")</f>
        <v/>
      </c>
      <c r="C134" t="str">
        <f t="shared" ca="1" si="14"/>
        <v/>
      </c>
      <c r="D134" s="3" t="str">
        <f t="shared" si="17"/>
        <v/>
      </c>
      <c r="F134" t="str">
        <f t="shared" ca="1" si="16"/>
        <v/>
      </c>
      <c r="K134" s="3"/>
    </row>
    <row r="135" spans="1:11" x14ac:dyDescent="0.4">
      <c r="A135" t="str">
        <f t="shared" si="13"/>
        <v/>
      </c>
      <c r="B135" s="1" t="str">
        <f>IF(B134&lt;MAX(COVID19!A129:A13695),B134+1,"")</f>
        <v/>
      </c>
      <c r="C135" t="str">
        <f t="shared" ca="1" si="14"/>
        <v/>
      </c>
      <c r="D135" s="3" t="str">
        <f t="shared" si="17"/>
        <v/>
      </c>
      <c r="F135" t="str">
        <f t="shared" ca="1" si="16"/>
        <v/>
      </c>
      <c r="K135" s="3"/>
    </row>
    <row r="136" spans="1:11" x14ac:dyDescent="0.4">
      <c r="A136" t="str">
        <f t="shared" si="13"/>
        <v/>
      </c>
      <c r="B136" s="1" t="str">
        <f>IF(B135&lt;MAX(COVID19!A130:A13696),B135+1,"")</f>
        <v/>
      </c>
      <c r="C136" t="str">
        <f t="shared" ref="C136:C168" ca="1" si="18">IF($B136&lt;&gt;"",INDIRECT(ADDRESS(29,ROW(C136)+1,,,"KtConfirmed")),"")</f>
        <v/>
      </c>
      <c r="D136" s="3" t="str">
        <f t="shared" si="17"/>
        <v/>
      </c>
      <c r="F136" t="str">
        <f t="shared" ca="1" si="16"/>
        <v/>
      </c>
      <c r="K136" s="3"/>
    </row>
    <row r="137" spans="1:11" x14ac:dyDescent="0.4">
      <c r="A137" t="str">
        <f t="shared" ref="A137:A168" si="19">IF($B137&lt;&gt;"",A136+1,"")</f>
        <v/>
      </c>
      <c r="B137" s="1" t="str">
        <f>IF(B136&lt;MAX(COVID19!A131:A13697),B136+1,"")</f>
        <v/>
      </c>
      <c r="C137" t="str">
        <f t="shared" ca="1" si="18"/>
        <v/>
      </c>
      <c r="D137" s="3" t="str">
        <f t="shared" si="17"/>
        <v/>
      </c>
      <c r="F137" t="str">
        <f t="shared" ca="1" si="16"/>
        <v/>
      </c>
      <c r="K137" s="3"/>
    </row>
    <row r="138" spans="1:11" x14ac:dyDescent="0.4">
      <c r="A138" t="str">
        <f t="shared" si="19"/>
        <v/>
      </c>
      <c r="B138" s="1" t="str">
        <f>IF(B137&lt;MAX(COVID19!A132:A13698),B137+1,"")</f>
        <v/>
      </c>
      <c r="C138" t="str">
        <f t="shared" ca="1" si="18"/>
        <v/>
      </c>
      <c r="D138" s="3" t="str">
        <f t="shared" si="17"/>
        <v/>
      </c>
      <c r="F138" t="str">
        <f t="shared" ca="1" si="16"/>
        <v/>
      </c>
      <c r="K138" s="3"/>
    </row>
    <row r="139" spans="1:11" x14ac:dyDescent="0.4">
      <c r="A139" t="str">
        <f t="shared" si="19"/>
        <v/>
      </c>
      <c r="B139" s="1" t="str">
        <f>IF(B138&lt;MAX(COVID19!A133:A13699),B138+1,"")</f>
        <v/>
      </c>
      <c r="C139" t="str">
        <f t="shared" ca="1" si="18"/>
        <v/>
      </c>
      <c r="D139" s="3" t="str">
        <f t="shared" si="17"/>
        <v/>
      </c>
      <c r="F139" t="str">
        <f t="shared" ca="1" si="16"/>
        <v/>
      </c>
      <c r="K139" s="3"/>
    </row>
    <row r="140" spans="1:11" x14ac:dyDescent="0.4">
      <c r="A140" t="str">
        <f t="shared" si="19"/>
        <v/>
      </c>
      <c r="B140" s="1" t="str">
        <f>IF(B139&lt;MAX(COVID19!A134:A13700),B139+1,"")</f>
        <v/>
      </c>
      <c r="C140" t="str">
        <f t="shared" ca="1" si="18"/>
        <v/>
      </c>
      <c r="D140" s="3" t="str">
        <f t="shared" si="17"/>
        <v/>
      </c>
      <c r="K140" s="3"/>
    </row>
    <row r="141" spans="1:11" x14ac:dyDescent="0.4">
      <c r="A141" t="str">
        <f t="shared" si="19"/>
        <v/>
      </c>
      <c r="B141" s="1" t="str">
        <f>IF(B140&lt;MAX(COVID19!A135:A13701),B140+1,"")</f>
        <v/>
      </c>
      <c r="C141" t="str">
        <f t="shared" ca="1" si="18"/>
        <v/>
      </c>
      <c r="D141" s="3" t="str">
        <f t="shared" si="17"/>
        <v/>
      </c>
      <c r="K141" s="3"/>
    </row>
    <row r="142" spans="1:11" x14ac:dyDescent="0.4">
      <c r="A142" t="str">
        <f t="shared" si="19"/>
        <v/>
      </c>
      <c r="B142" s="1" t="str">
        <f>IF(B141&lt;MAX(COVID19!A136:A13702),B141+1,"")</f>
        <v/>
      </c>
      <c r="C142" t="str">
        <f t="shared" ca="1" si="18"/>
        <v/>
      </c>
      <c r="D142" s="3" t="str">
        <f t="shared" si="17"/>
        <v/>
      </c>
      <c r="K142" s="3"/>
    </row>
    <row r="143" spans="1:11" x14ac:dyDescent="0.4">
      <c r="A143" t="str">
        <f t="shared" si="19"/>
        <v/>
      </c>
      <c r="B143" s="1" t="str">
        <f>IF(B142&lt;MAX(COVID19!A137:A13703),B142+1,"")</f>
        <v/>
      </c>
      <c r="C143" t="str">
        <f t="shared" ca="1" si="18"/>
        <v/>
      </c>
      <c r="D143" s="3" t="str">
        <f t="shared" si="17"/>
        <v/>
      </c>
      <c r="K143" s="3"/>
    </row>
    <row r="144" spans="1:11" x14ac:dyDescent="0.4">
      <c r="A144" t="str">
        <f t="shared" si="19"/>
        <v/>
      </c>
      <c r="B144" s="1" t="str">
        <f>IF(B143&lt;MAX(COVID19!A138:A13704),B143+1,"")</f>
        <v/>
      </c>
      <c r="C144" t="str">
        <f t="shared" ca="1" si="18"/>
        <v/>
      </c>
      <c r="D144" s="3" t="str">
        <f t="shared" si="17"/>
        <v/>
      </c>
      <c r="K144" s="3"/>
    </row>
    <row r="145" spans="1:11" x14ac:dyDescent="0.4">
      <c r="A145" t="str">
        <f t="shared" si="19"/>
        <v/>
      </c>
      <c r="B145" s="1" t="str">
        <f>IF(B144&lt;MAX(COVID19!A139:A13705),B144+1,"")</f>
        <v/>
      </c>
      <c r="C145" t="str">
        <f t="shared" ca="1" si="18"/>
        <v/>
      </c>
      <c r="D145" s="3" t="str">
        <f t="shared" si="17"/>
        <v/>
      </c>
      <c r="K145" s="3"/>
    </row>
    <row r="146" spans="1:11" x14ac:dyDescent="0.4">
      <c r="A146" t="str">
        <f t="shared" si="19"/>
        <v/>
      </c>
      <c r="B146" s="1" t="str">
        <f>IF(B145&lt;MAX(COVID19!A140:A13706),B145+1,"")</f>
        <v/>
      </c>
      <c r="C146" t="str">
        <f t="shared" ca="1" si="18"/>
        <v/>
      </c>
      <c r="D146" s="3" t="str">
        <f t="shared" si="17"/>
        <v/>
      </c>
      <c r="K146" s="3"/>
    </row>
    <row r="147" spans="1:11" x14ac:dyDescent="0.4">
      <c r="A147" t="str">
        <f t="shared" si="19"/>
        <v/>
      </c>
      <c r="B147" s="1" t="str">
        <f>IF(B146&lt;MAX(COVID19!A141:A13707),B146+1,"")</f>
        <v/>
      </c>
      <c r="C147" t="str">
        <f t="shared" ca="1" si="18"/>
        <v/>
      </c>
      <c r="D147" s="3" t="str">
        <f t="shared" si="17"/>
        <v/>
      </c>
      <c r="K147" s="3"/>
    </row>
    <row r="148" spans="1:11" x14ac:dyDescent="0.4">
      <c r="A148" t="str">
        <f t="shared" si="19"/>
        <v/>
      </c>
      <c r="B148" s="1" t="str">
        <f>IF(B147&lt;MAX(COVID19!A142:A13708),B147+1,"")</f>
        <v/>
      </c>
      <c r="C148" t="str">
        <f t="shared" ca="1" si="18"/>
        <v/>
      </c>
      <c r="D148" s="3" t="str">
        <f t="shared" si="17"/>
        <v/>
      </c>
      <c r="K148" s="3"/>
    </row>
    <row r="149" spans="1:11" x14ac:dyDescent="0.4">
      <c r="A149" t="str">
        <f t="shared" si="19"/>
        <v/>
      </c>
      <c r="B149" s="1" t="str">
        <f>IF(B148&lt;MAX(COVID19!A143:A13709),B148+1,"")</f>
        <v/>
      </c>
      <c r="C149" t="str">
        <f t="shared" ca="1" si="18"/>
        <v/>
      </c>
      <c r="D149" s="3" t="str">
        <f t="shared" si="17"/>
        <v/>
      </c>
      <c r="K149" s="3"/>
    </row>
    <row r="150" spans="1:11" x14ac:dyDescent="0.4">
      <c r="A150" t="str">
        <f t="shared" si="19"/>
        <v/>
      </c>
      <c r="B150" s="1" t="str">
        <f>IF(B149&lt;MAX(COVID19!A144:A13710),B149+1,"")</f>
        <v/>
      </c>
      <c r="C150" t="str">
        <f t="shared" ca="1" si="18"/>
        <v/>
      </c>
      <c r="D150" s="3" t="str">
        <f t="shared" si="17"/>
        <v/>
      </c>
      <c r="K150" s="3"/>
    </row>
    <row r="151" spans="1:11" x14ac:dyDescent="0.4">
      <c r="A151" t="str">
        <f t="shared" si="19"/>
        <v/>
      </c>
      <c r="B151" s="1" t="str">
        <f>IF(B150&lt;MAX(COVID19!A145:A13711),B150+1,"")</f>
        <v/>
      </c>
      <c r="C151" t="str">
        <f t="shared" ca="1" si="18"/>
        <v/>
      </c>
      <c r="D151" s="3" t="str">
        <f t="shared" si="17"/>
        <v/>
      </c>
      <c r="K151" s="3"/>
    </row>
    <row r="152" spans="1:11" x14ac:dyDescent="0.4">
      <c r="A152" t="str">
        <f t="shared" si="19"/>
        <v/>
      </c>
      <c r="B152" s="1" t="str">
        <f>IF(B151&lt;MAX(COVID19!A146:A13712),B151+1,"")</f>
        <v/>
      </c>
      <c r="C152" t="str">
        <f t="shared" ca="1" si="18"/>
        <v/>
      </c>
      <c r="D152" s="3" t="str">
        <f t="shared" si="17"/>
        <v/>
      </c>
      <c r="K152" s="3"/>
    </row>
    <row r="153" spans="1:11" x14ac:dyDescent="0.4">
      <c r="A153" t="str">
        <f t="shared" si="19"/>
        <v/>
      </c>
      <c r="B153" s="1" t="str">
        <f>IF(B152&lt;MAX(COVID19!A147:A13713),B152+1,"")</f>
        <v/>
      </c>
      <c r="C153" t="str">
        <f t="shared" ca="1" si="18"/>
        <v/>
      </c>
      <c r="D153" s="3" t="str">
        <f t="shared" si="17"/>
        <v/>
      </c>
      <c r="K153" s="3"/>
    </row>
    <row r="154" spans="1:11" x14ac:dyDescent="0.4">
      <c r="A154" t="str">
        <f t="shared" si="19"/>
        <v/>
      </c>
      <c r="B154" s="1" t="str">
        <f>IF(B153&lt;MAX(COVID19!A148:A13714),B153+1,"")</f>
        <v/>
      </c>
      <c r="C154" t="str">
        <f t="shared" ca="1" si="18"/>
        <v/>
      </c>
      <c r="D154" s="3" t="str">
        <f t="shared" si="17"/>
        <v/>
      </c>
      <c r="K154" s="3"/>
    </row>
    <row r="155" spans="1:11" x14ac:dyDescent="0.4">
      <c r="A155" t="str">
        <f t="shared" si="19"/>
        <v/>
      </c>
      <c r="B155" s="1" t="str">
        <f>IF(B154&lt;MAX(COVID19!A149:A13715),B154+1,"")</f>
        <v/>
      </c>
      <c r="C155" t="str">
        <f t="shared" ca="1" si="18"/>
        <v/>
      </c>
      <c r="D155" s="3" t="str">
        <f t="shared" si="17"/>
        <v/>
      </c>
      <c r="K155" s="3"/>
    </row>
    <row r="156" spans="1:11" x14ac:dyDescent="0.4">
      <c r="A156" t="str">
        <f t="shared" si="19"/>
        <v/>
      </c>
      <c r="B156" s="1" t="str">
        <f>IF(B155&lt;MAX(COVID19!A150:A13716),B155+1,"")</f>
        <v/>
      </c>
      <c r="C156" t="str">
        <f t="shared" ca="1" si="18"/>
        <v/>
      </c>
      <c r="D156" s="3" t="str">
        <f t="shared" si="17"/>
        <v/>
      </c>
      <c r="K156" s="3"/>
    </row>
    <row r="157" spans="1:11" x14ac:dyDescent="0.4">
      <c r="A157" t="str">
        <f t="shared" si="19"/>
        <v/>
      </c>
      <c r="B157" s="1" t="str">
        <f>IF(B156&lt;MAX(COVID19!A151:A13717),B156+1,"")</f>
        <v/>
      </c>
      <c r="C157" t="str">
        <f t="shared" ca="1" si="18"/>
        <v/>
      </c>
      <c r="D157" s="3" t="str">
        <f t="shared" si="17"/>
        <v/>
      </c>
      <c r="K157" s="3"/>
    </row>
    <row r="158" spans="1:11" x14ac:dyDescent="0.4">
      <c r="A158" t="str">
        <f t="shared" si="19"/>
        <v/>
      </c>
      <c r="B158" s="1" t="str">
        <f>IF(B157&lt;MAX(COVID19!A152:A13718),B157+1,"")</f>
        <v/>
      </c>
      <c r="C158" t="str">
        <f t="shared" ca="1" si="18"/>
        <v/>
      </c>
      <c r="D158" s="3" t="str">
        <f t="shared" si="17"/>
        <v/>
      </c>
      <c r="I158" s="3" t="str">
        <f t="shared" ref="I158:I168" ca="1" si="20">IF($B158&lt;&gt;"",INDIRECT(ADDRESS(29,ROW(C158)+1,,,"KtRecovered")),"")</f>
        <v/>
      </c>
      <c r="J158" t="str">
        <f t="shared" ref="J158:J168" ca="1" si="21">IF($B158&lt;&gt;"",INDIRECT(ADDRESS(29,ROW(J158)+1,,,"KtDeath")),"")</f>
        <v/>
      </c>
      <c r="K158" s="3" t="str">
        <f t="shared" ref="K158:K168" si="22">IF($B158&lt;&gt;"",I158+J158,"")</f>
        <v/>
      </c>
    </row>
    <row r="159" spans="1:11" x14ac:dyDescent="0.4">
      <c r="A159" t="str">
        <f t="shared" si="19"/>
        <v/>
      </c>
      <c r="B159" s="1" t="str">
        <f>IF(B158&lt;MAX(COVID19!A153:A13719),B158+1,"")</f>
        <v/>
      </c>
      <c r="C159" t="str">
        <f t="shared" ca="1" si="18"/>
        <v/>
      </c>
      <c r="D159" s="3" t="str">
        <f t="shared" si="17"/>
        <v/>
      </c>
      <c r="I159" s="3" t="str">
        <f t="shared" ca="1" si="20"/>
        <v/>
      </c>
      <c r="J159" t="str">
        <f t="shared" ca="1" si="21"/>
        <v/>
      </c>
      <c r="K159" s="3" t="str">
        <f t="shared" si="22"/>
        <v/>
      </c>
    </row>
    <row r="160" spans="1:11" x14ac:dyDescent="0.4">
      <c r="A160" t="str">
        <f t="shared" si="19"/>
        <v/>
      </c>
      <c r="B160" s="1" t="str">
        <f>IF(B159&lt;MAX(COVID19!A154:A13720),B159+1,"")</f>
        <v/>
      </c>
      <c r="C160" t="str">
        <f t="shared" ca="1" si="18"/>
        <v/>
      </c>
      <c r="D160" s="3" t="str">
        <f t="shared" si="17"/>
        <v/>
      </c>
      <c r="I160" s="3" t="str">
        <f t="shared" ca="1" si="20"/>
        <v/>
      </c>
      <c r="J160" t="str">
        <f t="shared" ca="1" si="21"/>
        <v/>
      </c>
      <c r="K160" s="3" t="str">
        <f t="shared" si="22"/>
        <v/>
      </c>
    </row>
    <row r="161" spans="1:11" x14ac:dyDescent="0.4">
      <c r="A161" t="str">
        <f t="shared" si="19"/>
        <v/>
      </c>
      <c r="B161" s="1" t="str">
        <f>IF(B160&lt;MAX(COVID19!A155:A13721),B160+1,"")</f>
        <v/>
      </c>
      <c r="C161" t="str">
        <f t="shared" ca="1" si="18"/>
        <v/>
      </c>
      <c r="D161" s="3" t="str">
        <f t="shared" si="17"/>
        <v/>
      </c>
      <c r="I161" s="3" t="str">
        <f t="shared" ca="1" si="20"/>
        <v/>
      </c>
      <c r="J161" t="str">
        <f t="shared" ca="1" si="21"/>
        <v/>
      </c>
      <c r="K161" s="3" t="str">
        <f t="shared" si="22"/>
        <v/>
      </c>
    </row>
    <row r="162" spans="1:11" x14ac:dyDescent="0.4">
      <c r="A162" t="str">
        <f t="shared" si="19"/>
        <v/>
      </c>
      <c r="B162" s="1" t="str">
        <f>IF(B161&lt;MAX(COVID19!A156:A13722),B161+1,"")</f>
        <v/>
      </c>
      <c r="C162" t="str">
        <f t="shared" ca="1" si="18"/>
        <v/>
      </c>
      <c r="D162" s="3" t="str">
        <f t="shared" si="17"/>
        <v/>
      </c>
      <c r="I162" s="3" t="str">
        <f t="shared" ca="1" si="20"/>
        <v/>
      </c>
      <c r="J162" t="str">
        <f t="shared" ca="1" si="21"/>
        <v/>
      </c>
      <c r="K162" s="3" t="str">
        <f t="shared" si="22"/>
        <v/>
      </c>
    </row>
    <row r="163" spans="1:11" x14ac:dyDescent="0.4">
      <c r="A163" t="str">
        <f t="shared" si="19"/>
        <v/>
      </c>
      <c r="B163" s="1" t="str">
        <f>IF(B162&lt;MAX(COVID19!A157:A13723),B162+1,"")</f>
        <v/>
      </c>
      <c r="C163" t="str">
        <f t="shared" ca="1" si="18"/>
        <v/>
      </c>
      <c r="D163" s="3" t="str">
        <f t="shared" si="17"/>
        <v/>
      </c>
      <c r="I163" s="3" t="str">
        <f t="shared" ca="1" si="20"/>
        <v/>
      </c>
      <c r="J163" t="str">
        <f t="shared" ca="1" si="21"/>
        <v/>
      </c>
      <c r="K163" s="3" t="str">
        <f t="shared" si="22"/>
        <v/>
      </c>
    </row>
    <row r="164" spans="1:11" x14ac:dyDescent="0.4">
      <c r="A164" t="str">
        <f t="shared" si="19"/>
        <v/>
      </c>
      <c r="B164" s="1" t="str">
        <f>IF(B163&lt;MAX(COVID19!A158:A13724),B163+1,"")</f>
        <v/>
      </c>
      <c r="C164" t="str">
        <f t="shared" ca="1" si="18"/>
        <v/>
      </c>
      <c r="D164" s="3" t="str">
        <f t="shared" si="17"/>
        <v/>
      </c>
      <c r="I164" s="3" t="str">
        <f t="shared" ca="1" si="20"/>
        <v/>
      </c>
      <c r="J164" t="str">
        <f t="shared" ca="1" si="21"/>
        <v/>
      </c>
      <c r="K164" s="3" t="str">
        <f t="shared" si="22"/>
        <v/>
      </c>
    </row>
    <row r="165" spans="1:11" x14ac:dyDescent="0.4">
      <c r="A165" t="str">
        <f t="shared" si="19"/>
        <v/>
      </c>
      <c r="B165" s="1" t="str">
        <f>IF(B164&lt;MAX(COVID19!A159:A13725),B164+1,"")</f>
        <v/>
      </c>
      <c r="C165" t="str">
        <f t="shared" ca="1" si="18"/>
        <v/>
      </c>
      <c r="D165" s="3" t="str">
        <f t="shared" si="17"/>
        <v/>
      </c>
      <c r="I165" s="3" t="str">
        <f t="shared" ca="1" si="20"/>
        <v/>
      </c>
      <c r="J165" t="str">
        <f t="shared" ca="1" si="21"/>
        <v/>
      </c>
      <c r="K165" s="3" t="str">
        <f t="shared" si="22"/>
        <v/>
      </c>
    </row>
    <row r="166" spans="1:11" x14ac:dyDescent="0.4">
      <c r="A166" t="str">
        <f t="shared" si="19"/>
        <v/>
      </c>
      <c r="B166" s="1" t="str">
        <f>IF(B165&lt;MAX(COVID19!A160:A13726),B165+1,"")</f>
        <v/>
      </c>
      <c r="C166" t="str">
        <f t="shared" ca="1" si="18"/>
        <v/>
      </c>
      <c r="D166" s="3" t="str">
        <f t="shared" si="17"/>
        <v/>
      </c>
      <c r="I166" s="3" t="str">
        <f t="shared" ca="1" si="20"/>
        <v/>
      </c>
      <c r="J166" t="str">
        <f t="shared" ca="1" si="21"/>
        <v/>
      </c>
      <c r="K166" s="3" t="str">
        <f t="shared" si="22"/>
        <v/>
      </c>
    </row>
    <row r="167" spans="1:11" x14ac:dyDescent="0.4">
      <c r="A167" t="str">
        <f t="shared" si="19"/>
        <v/>
      </c>
      <c r="B167" s="1" t="str">
        <f>IF(B166&lt;MAX(COVID19!A161:A13727),B166+1,"")</f>
        <v/>
      </c>
      <c r="C167" t="str">
        <f t="shared" ca="1" si="18"/>
        <v/>
      </c>
      <c r="D167" s="3" t="str">
        <f t="shared" si="17"/>
        <v/>
      </c>
      <c r="I167" s="3" t="str">
        <f t="shared" ca="1" si="20"/>
        <v/>
      </c>
      <c r="J167" t="str">
        <f t="shared" ca="1" si="21"/>
        <v/>
      </c>
      <c r="K167" s="3" t="str">
        <f t="shared" si="22"/>
        <v/>
      </c>
    </row>
    <row r="168" spans="1:11" x14ac:dyDescent="0.4">
      <c r="A168" t="str">
        <f t="shared" si="19"/>
        <v/>
      </c>
      <c r="B168" s="1" t="str">
        <f>IF(B167&lt;MAX(COVID19!A162:A13728),B167+1,"")</f>
        <v/>
      </c>
      <c r="C168" t="str">
        <f t="shared" ca="1" si="18"/>
        <v/>
      </c>
      <c r="D168" s="3" t="str">
        <f t="shared" si="17"/>
        <v/>
      </c>
      <c r="I168" s="3" t="str">
        <f t="shared" ca="1" si="20"/>
        <v/>
      </c>
      <c r="J168" t="str">
        <f t="shared" ca="1" si="21"/>
        <v/>
      </c>
      <c r="K168" s="3" t="str">
        <f t="shared" si="22"/>
        <v/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133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I69" sqref="I69"/>
    </sheetView>
  </sheetViews>
  <sheetFormatPr baseColWidth="10" defaultRowHeight="14.6" x14ac:dyDescent="0.4"/>
  <sheetData>
    <row r="1" spans="1:10" x14ac:dyDescent="0.4">
      <c r="A1" t="s">
        <v>203</v>
      </c>
      <c r="B1" t="s">
        <v>1</v>
      </c>
      <c r="C1" t="s">
        <v>353</v>
      </c>
      <c r="D1" t="s">
        <v>352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</row>
    <row r="2" spans="1:10" x14ac:dyDescent="0.4">
      <c r="A2" s="3">
        <v>1</v>
      </c>
      <c r="B2" s="1">
        <f>Schweiz!B7</f>
        <v>43886</v>
      </c>
      <c r="C2">
        <f ca="1">Schweiz!C7</f>
        <v>0</v>
      </c>
      <c r="D2">
        <f ca="1">C2</f>
        <v>0</v>
      </c>
      <c r="E2">
        <f ca="1">Schweiz!D7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Schweiz!B8</f>
        <v>43887</v>
      </c>
      <c r="C3">
        <f ca="1">Schweiz!C8</f>
        <v>1</v>
      </c>
      <c r="D3">
        <f ca="1">IF($B3&lt;&gt;"",C3-C2,"")</f>
        <v>1</v>
      </c>
      <c r="E3">
        <f ca="1">Schweiz!D8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7" si="0">IF($B4&lt;&gt;"",A3+1,"")</f>
        <v>3</v>
      </c>
      <c r="B4" s="1">
        <f>Schweiz!B9</f>
        <v>43888</v>
      </c>
      <c r="C4">
        <f ca="1">Schweiz!C9</f>
        <v>4</v>
      </c>
      <c r="D4">
        <f t="shared" ref="D4:D55" ca="1" si="1">IF($B4&lt;&gt;"",C4-C3,"")</f>
        <v>3</v>
      </c>
      <c r="E4">
        <f ca="1">Schweiz!D9</f>
        <v>0</v>
      </c>
      <c r="F4">
        <f t="shared" ref="F4:F55" ca="1" si="2">IF($B4&lt;&gt;"",E4-E3,"")</f>
        <v>0</v>
      </c>
      <c r="G4">
        <f>IF($B4&lt;&gt;"",_xlfn.NUMBERVALUE(BAG_Situationsbericht!C12),"")</f>
        <v>22</v>
      </c>
      <c r="H4">
        <f>IF($B4&lt;&gt;"",_xlfn.NUMBERVALUE(BAG_Situationsbericht!B12),"")</f>
        <v>10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Schweiz!B10</f>
        <v>43889</v>
      </c>
      <c r="C5">
        <f ca="1">Schweiz!C10</f>
        <v>14</v>
      </c>
      <c r="D5">
        <f t="shared" ca="1" si="1"/>
        <v>10</v>
      </c>
      <c r="E5">
        <f ca="1">Schweiz!D10</f>
        <v>0</v>
      </c>
      <c r="F5">
        <f t="shared" ca="1" si="2"/>
        <v>0</v>
      </c>
      <c r="G5">
        <f>IF($B5&lt;&gt;"",_xlfn.NUMBERVALUE(BAG_Situationsbericht!C13),"")</f>
        <v>32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Schweiz!B11</f>
        <v>43890</v>
      </c>
      <c r="C6">
        <f ca="1">Schweiz!C11</f>
        <v>27</v>
      </c>
      <c r="D6">
        <f t="shared" ca="1" si="1"/>
        <v>13</v>
      </c>
      <c r="E6">
        <f ca="1">Schweiz!D11</f>
        <v>0</v>
      </c>
      <c r="F6">
        <f t="shared" ca="1" si="2"/>
        <v>0</v>
      </c>
      <c r="G6">
        <f>IF($B6&lt;&gt;"",_xlfn.NUMBERVALUE(BAG_Situationsbericht!C14),"")</f>
        <v>45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Schweiz!B12</f>
        <v>43891</v>
      </c>
      <c r="C7">
        <f ca="1">Schweiz!C12</f>
        <v>36</v>
      </c>
      <c r="D7">
        <f t="shared" ca="1" si="1"/>
        <v>9</v>
      </c>
      <c r="E7">
        <f ca="1">Schweiz!D12</f>
        <v>0</v>
      </c>
      <c r="F7">
        <f t="shared" ca="1" si="2"/>
        <v>0</v>
      </c>
      <c r="G7">
        <f>IF($B7&lt;&gt;"",_xlfn.NUMBERVALUE(BAG_Situationsbericht!C15),"")</f>
        <v>56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Schweiz!B13</f>
        <v>43892</v>
      </c>
      <c r="C8">
        <f ca="1">Schweiz!C13</f>
        <v>54</v>
      </c>
      <c r="D8">
        <f t="shared" ca="1" si="1"/>
        <v>18</v>
      </c>
      <c r="E8">
        <f ca="1">Schweiz!D13</f>
        <v>0</v>
      </c>
      <c r="F8">
        <f t="shared" ca="1" si="2"/>
        <v>0</v>
      </c>
      <c r="G8">
        <f>IF($B8&lt;&gt;"",_xlfn.NUMBERVALUE(BAG_Situationsbericht!C16),"")</f>
        <v>87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Schweiz!B14</f>
        <v>43893</v>
      </c>
      <c r="C9">
        <f ca="1">Schweiz!C14</f>
        <v>78</v>
      </c>
      <c r="D9">
        <f t="shared" ca="1" si="1"/>
        <v>24</v>
      </c>
      <c r="E9">
        <f ca="1">Schweiz!D14</f>
        <v>0</v>
      </c>
      <c r="F9">
        <f t="shared" ca="1" si="2"/>
        <v>0</v>
      </c>
      <c r="G9">
        <f>IF($B9&lt;&gt;"",_xlfn.NUMBERVALUE(BAG_Situationsbericht!C17),"")</f>
        <v>120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Schweiz!B15</f>
        <v>43894</v>
      </c>
      <c r="C10">
        <f ca="1">Schweiz!C15</f>
        <v>103</v>
      </c>
      <c r="D10">
        <f t="shared" ca="1" si="1"/>
        <v>25</v>
      </c>
      <c r="E10">
        <f ca="1">Schweiz!D15</f>
        <v>0</v>
      </c>
      <c r="F10">
        <f t="shared" ca="1" si="2"/>
        <v>0</v>
      </c>
      <c r="G10">
        <f>IF($B10&lt;&gt;"",_xlfn.NUMBERVALUE(BAG_Situationsbericht!C18),"")</f>
        <v>180</v>
      </c>
      <c r="H10">
        <f>IF($B10&lt;&gt;"",_xlfn.NUMBERVALUE(BAG_Situationsbericht!B18),"")</f>
        <v>60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Schweiz!B16</f>
        <v>43895</v>
      </c>
      <c r="C11">
        <f ca="1">Schweiz!C16</f>
        <v>163</v>
      </c>
      <c r="D11">
        <f t="shared" ca="1" si="1"/>
        <v>60</v>
      </c>
      <c r="E11">
        <f ca="1">Schweiz!D16</f>
        <v>0</v>
      </c>
      <c r="F11">
        <f t="shared" ca="1" si="2"/>
        <v>0</v>
      </c>
      <c r="G11">
        <f>IF($B11&lt;&gt;"",_xlfn.NUMBERVALUE(BAG_Situationsbericht!C19),"")</f>
        <v>242</v>
      </c>
      <c r="H11">
        <f>IF($B11&lt;&gt;"",_xlfn.NUMBERVALUE(BAG_Situationsbericht!B19),"")</f>
        <v>62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Schweiz!B17</f>
        <v>43896</v>
      </c>
      <c r="C12">
        <f ca="1">Schweiz!C17</f>
        <v>218</v>
      </c>
      <c r="D12">
        <f t="shared" ca="1" si="1"/>
        <v>55</v>
      </c>
      <c r="E12">
        <f ca="1">Schweiz!D17</f>
        <v>1</v>
      </c>
      <c r="F12">
        <f t="shared" ca="1" si="2"/>
        <v>1</v>
      </c>
      <c r="G12">
        <f>IF($B12&lt;&gt;"",_xlfn.NUMBERVALUE(BAG_Situationsbericht!C20),"")</f>
        <v>315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Schweiz!B18</f>
        <v>43897</v>
      </c>
      <c r="C13">
        <f ca="1">Schweiz!C18</f>
        <v>282</v>
      </c>
      <c r="D13">
        <f t="shared" ca="1" si="1"/>
        <v>64</v>
      </c>
      <c r="E13">
        <f ca="1">Schweiz!D18</f>
        <v>1</v>
      </c>
      <c r="F13">
        <f t="shared" ca="1" si="2"/>
        <v>0</v>
      </c>
      <c r="G13">
        <f>IF($B13&lt;&gt;"",_xlfn.NUMBERVALUE(BAG_Situationsbericht!C21),"")</f>
        <v>364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Schweiz!B19</f>
        <v>43898</v>
      </c>
      <c r="C14">
        <f ca="1">Schweiz!C19</f>
        <v>344</v>
      </c>
      <c r="D14">
        <f t="shared" ca="1" si="1"/>
        <v>62</v>
      </c>
      <c r="E14">
        <f ca="1">Schweiz!D19</f>
        <v>2</v>
      </c>
      <c r="F14">
        <f t="shared" ca="1" si="2"/>
        <v>1</v>
      </c>
      <c r="G14">
        <f>IF($B14&lt;&gt;"",_xlfn.NUMBERVALUE(BAG_Situationsbericht!C22),"")</f>
        <v>432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Schweiz!B20</f>
        <v>43899</v>
      </c>
      <c r="C15">
        <f ca="1">Schweiz!C20</f>
        <v>426</v>
      </c>
      <c r="D15">
        <f t="shared" ca="1" si="1"/>
        <v>82</v>
      </c>
      <c r="E15">
        <f ca="1">Schweiz!D20</f>
        <v>2</v>
      </c>
      <c r="F15">
        <f t="shared" ca="1" si="2"/>
        <v>0</v>
      </c>
      <c r="G15">
        <f>IF($B15&lt;&gt;"",_xlfn.NUMBERVALUE(BAG_Situationsbericht!C23),"")</f>
        <v>625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Schweiz!B21</f>
        <v>43900</v>
      </c>
      <c r="C16">
        <f ca="1">Schweiz!C21</f>
        <v>622</v>
      </c>
      <c r="D16">
        <f t="shared" ca="1" si="1"/>
        <v>196</v>
      </c>
      <c r="E16">
        <f ca="1">Schweiz!D21</f>
        <v>4</v>
      </c>
      <c r="F16">
        <f t="shared" ca="1" si="2"/>
        <v>2</v>
      </c>
      <c r="G16">
        <f>IF($B16&lt;&gt;"",_xlfn.NUMBERVALUE(BAG_Situationsbericht!C24),"")</f>
        <v>836</v>
      </c>
      <c r="H16">
        <f>IF($B16&lt;&gt;"",_xlfn.NUMBERVALUE(BAG_Situationsbericht!B24),"")</f>
        <v>211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Schweiz!B22</f>
        <v>43901</v>
      </c>
      <c r="C17">
        <f ca="1">Schweiz!C22</f>
        <v>859</v>
      </c>
      <c r="D17">
        <f t="shared" ca="1" si="1"/>
        <v>237</v>
      </c>
      <c r="E17">
        <f ca="1">Schweiz!D22</f>
        <v>5</v>
      </c>
      <c r="F17">
        <f t="shared" ca="1" si="2"/>
        <v>1</v>
      </c>
      <c r="G17">
        <f>IF($B17&lt;&gt;"",_xlfn.NUMBERVALUE(BAG_Situationsbericht!C25),"")</f>
        <v>1171</v>
      </c>
      <c r="H17">
        <f>IF($B17&lt;&gt;"",_xlfn.NUMBERVALUE(BAG_Situationsbericht!B25),"")</f>
        <v>335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Schweiz!B23</f>
        <v>43902</v>
      </c>
      <c r="C18">
        <f ca="1">Schweiz!C23</f>
        <v>1150</v>
      </c>
      <c r="D18">
        <f t="shared" ca="1" si="1"/>
        <v>291</v>
      </c>
      <c r="E18">
        <f ca="1">Schweiz!D23</f>
        <v>9</v>
      </c>
      <c r="F18">
        <f t="shared" ca="1" si="2"/>
        <v>4</v>
      </c>
      <c r="G18">
        <f>IF($B18&lt;&gt;"",_xlfn.NUMBERVALUE(BAG_Situationsbericht!C26),"")</f>
        <v>1528</v>
      </c>
      <c r="H18">
        <f>IF($B18&lt;&gt;"",_xlfn.NUMBERVALUE(BAG_Situationsbericht!B26),"")</f>
        <v>357</v>
      </c>
      <c r="I18">
        <f>IF($B18&lt;&gt;"",_xlfn.NUMBERVALUE(BAG_Situationsbericht!G26),"")</f>
        <v>11</v>
      </c>
      <c r="J18">
        <f>IF($B18&lt;&gt;"",_xlfn.NUMBERVALUE(BAG_Situationsbericht!F26),"")</f>
        <v>4</v>
      </c>
    </row>
    <row r="19" spans="1:10" x14ac:dyDescent="0.4">
      <c r="A19">
        <f t="shared" si="0"/>
        <v>18</v>
      </c>
      <c r="B19" s="1">
        <f>Schweiz!B24</f>
        <v>43903</v>
      </c>
      <c r="C19">
        <f ca="1">Schweiz!C24</f>
        <v>1513</v>
      </c>
      <c r="D19">
        <f t="shared" ca="1" si="1"/>
        <v>363</v>
      </c>
      <c r="E19">
        <f ca="1">Schweiz!D24</f>
        <v>10</v>
      </c>
      <c r="F19">
        <f t="shared" ca="1" si="2"/>
        <v>1</v>
      </c>
      <c r="G19">
        <f>IF($B19&lt;&gt;"",_xlfn.NUMBERVALUE(BAG_Situationsbericht!C27),"")</f>
        <v>1961</v>
      </c>
      <c r="H19">
        <f>IF($B19&lt;&gt;"",_xlfn.NUMBERVALUE(BAG_Situationsbericht!B27),"")</f>
        <v>433</v>
      </c>
      <c r="I19">
        <f>IF($B19&lt;&gt;"",_xlfn.NUMBERVALUE(BAG_Situationsbericht!G27),"")</f>
        <v>14</v>
      </c>
      <c r="J19">
        <f>IF($B19&lt;&gt;"",_xlfn.NUMBERVALUE(BAG_Situationsbericht!F27),"")</f>
        <v>3</v>
      </c>
    </row>
    <row r="20" spans="1:10" x14ac:dyDescent="0.4">
      <c r="A20">
        <f t="shared" si="0"/>
        <v>19</v>
      </c>
      <c r="B20" s="1">
        <f>Schweiz!B25</f>
        <v>43904</v>
      </c>
      <c r="C20">
        <f ca="1">Schweiz!C25</f>
        <v>1961</v>
      </c>
      <c r="D20">
        <f t="shared" ca="1" si="1"/>
        <v>448</v>
      </c>
      <c r="E20">
        <f ca="1">Schweiz!D25</f>
        <v>13</v>
      </c>
      <c r="F20">
        <f t="shared" ca="1" si="2"/>
        <v>3</v>
      </c>
      <c r="G20">
        <f>IF($B20&lt;&gt;"",_xlfn.NUMBERVALUE(BAG_Situationsbericht!C28),"")</f>
        <v>2381</v>
      </c>
      <c r="H20">
        <f>IF($B20&lt;&gt;"",_xlfn.NUMBERVALUE(BAG_Situationsbericht!B28),"")</f>
        <v>420</v>
      </c>
      <c r="I20">
        <f>IF($B20&lt;&gt;"",_xlfn.NUMBERVALUE(BAG_Situationsbericht!G28),"")</f>
        <v>19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Schweiz!B26</f>
        <v>43905</v>
      </c>
      <c r="C21">
        <f ca="1">Schweiz!C26</f>
        <v>2323</v>
      </c>
      <c r="D21">
        <f t="shared" ca="1" si="1"/>
        <v>362</v>
      </c>
      <c r="E21">
        <f ca="1">Schweiz!D26</f>
        <v>22</v>
      </c>
      <c r="F21">
        <f t="shared" ca="1" si="2"/>
        <v>9</v>
      </c>
      <c r="G21">
        <f>IF($B21&lt;&gt;"",_xlfn.NUMBERVALUE(BAG_Situationsbericht!C29),"")</f>
        <v>2708</v>
      </c>
      <c r="H21">
        <f>IF($B21&lt;&gt;"",_xlfn.NUMBERVALUE(BAG_Situationsbericht!B29),"")</f>
        <v>327</v>
      </c>
      <c r="I21">
        <f>IF($B21&lt;&gt;"",_xlfn.NUMBERVALUE(BAG_Situationsbericht!G29),"")</f>
        <v>27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Schweiz!B27</f>
        <v>43906</v>
      </c>
      <c r="C22">
        <f ca="1">Schweiz!C27</f>
        <v>3009</v>
      </c>
      <c r="D22">
        <f t="shared" ca="1" si="1"/>
        <v>686</v>
      </c>
      <c r="E22">
        <f ca="1">Schweiz!D27</f>
        <v>29</v>
      </c>
      <c r="F22">
        <f t="shared" ca="1" si="2"/>
        <v>7</v>
      </c>
      <c r="G22">
        <f>IF($B22&lt;&gt;"",_xlfn.NUMBERVALUE(BAG_Situationsbericht!C30),"")</f>
        <v>3774</v>
      </c>
      <c r="H22">
        <f>IF($B22&lt;&gt;"",_xlfn.NUMBERVALUE(BAG_Situationsbericht!B30),"")</f>
        <v>1066</v>
      </c>
      <c r="I22">
        <f>IF($B22&lt;&gt;"",_xlfn.NUMBERVALUE(BAG_Situationsbericht!G30),"")</f>
        <v>34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Schweiz!B28</f>
        <v>43907</v>
      </c>
      <c r="C23">
        <f ca="1">Schweiz!C28</f>
        <v>3828</v>
      </c>
      <c r="D23">
        <f t="shared" ca="1" si="1"/>
        <v>819</v>
      </c>
      <c r="E23">
        <f ca="1">Schweiz!D28</f>
        <v>36</v>
      </c>
      <c r="F23">
        <f t="shared" ca="1" si="2"/>
        <v>7</v>
      </c>
      <c r="G23">
        <f>IF($B23&lt;&gt;"",_xlfn.NUMBERVALUE(BAG_Situationsbericht!C31),"")</f>
        <v>4858</v>
      </c>
      <c r="H23">
        <f>IF($B23&lt;&gt;"",_xlfn.NUMBERVALUE(BAG_Situationsbericht!B31),"")</f>
        <v>1084</v>
      </c>
      <c r="I23">
        <f>IF($B23&lt;&gt;"",_xlfn.NUMBERVALUE(BAG_Situationsbericht!G31),"")</f>
        <v>44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Schweiz!B29</f>
        <v>43908</v>
      </c>
      <c r="C24">
        <f ca="1">Schweiz!C29</f>
        <v>4834</v>
      </c>
      <c r="D24">
        <f t="shared" ca="1" si="1"/>
        <v>1006</v>
      </c>
      <c r="E24">
        <f ca="1">Schweiz!D29</f>
        <v>46</v>
      </c>
      <c r="F24">
        <f t="shared" ca="1" si="2"/>
        <v>10</v>
      </c>
      <c r="G24">
        <f>IF($B24&lt;&gt;"",_xlfn.NUMBERVALUE(BAG_Situationsbericht!C32),"")</f>
        <v>6074</v>
      </c>
      <c r="H24">
        <f>IF($B24&lt;&gt;"",_xlfn.NUMBERVALUE(BAG_Situationsbericht!B32),"")</f>
        <v>1216</v>
      </c>
      <c r="I24">
        <f>IF($B24&lt;&gt;"",_xlfn.NUMBERVALUE(BAG_Situationsbericht!G32),"")</f>
        <v>52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Schweiz!B30</f>
        <v>43909</v>
      </c>
      <c r="C25">
        <f ca="1">Schweiz!C30</f>
        <v>5875</v>
      </c>
      <c r="D25">
        <f t="shared" ca="1" si="1"/>
        <v>1041</v>
      </c>
      <c r="E25">
        <f ca="1">Schweiz!D30</f>
        <v>55</v>
      </c>
      <c r="F25">
        <f t="shared" ca="1" si="2"/>
        <v>9</v>
      </c>
      <c r="G25">
        <f>IF($B25&lt;&gt;"",_xlfn.NUMBERVALUE(BAG_Situationsbericht!C33),"")</f>
        <v>6908</v>
      </c>
      <c r="H25">
        <f>IF($B25&lt;&gt;"",_xlfn.NUMBERVALUE(BAG_Situationsbericht!B33),"")</f>
        <v>834</v>
      </c>
      <c r="I25">
        <f>IF($B25&lt;&gt;"",_xlfn.NUMBERVALUE(BAG_Situationsbericht!G33),"")</f>
        <v>63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Schweiz!B31</f>
        <v>43910</v>
      </c>
      <c r="C26">
        <f ca="1">Schweiz!C31</f>
        <v>7026</v>
      </c>
      <c r="D26">
        <f t="shared" ca="1" si="1"/>
        <v>1151</v>
      </c>
      <c r="E26">
        <f ca="1">Schweiz!D31</f>
        <v>78</v>
      </c>
      <c r="F26">
        <f t="shared" ca="1" si="2"/>
        <v>23</v>
      </c>
      <c r="G26">
        <f>IF($B26&lt;&gt;"",_xlfn.NUMBERVALUE(BAG_Situationsbericht!C34),"")</f>
        <v>8053</v>
      </c>
      <c r="H26">
        <f>IF($B26&lt;&gt;"",_xlfn.NUMBERVALUE(BAG_Situationsbericht!B34),"")</f>
        <v>1145</v>
      </c>
      <c r="I26">
        <f>IF($B26&lt;&gt;"",_xlfn.NUMBERVALUE(BAG_Situationsbericht!G34),"")</f>
        <v>84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Schweiz!B32</f>
        <v>43911</v>
      </c>
      <c r="C27">
        <f ca="1">Schweiz!C32</f>
        <v>7793</v>
      </c>
      <c r="D27">
        <f t="shared" ca="1" si="1"/>
        <v>767</v>
      </c>
      <c r="E27">
        <f ca="1">Schweiz!D32</f>
        <v>98</v>
      </c>
      <c r="F27">
        <f t="shared" ca="1" si="2"/>
        <v>20</v>
      </c>
      <c r="G27">
        <f>IF($B27&lt;&gt;"",_xlfn.NUMBERVALUE(BAG_Situationsbericht!C35),"")</f>
        <v>8748</v>
      </c>
      <c r="H27">
        <f>IF($B27&lt;&gt;"",_xlfn.NUMBERVALUE(BAG_Situationsbericht!B35),"")</f>
        <v>695</v>
      </c>
      <c r="I27">
        <f>IF($B27&lt;&gt;"",_xlfn.NUMBERVALUE(BAG_Situationsbericht!G35),"")</f>
        <v>101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Schweiz!B33</f>
        <v>43912</v>
      </c>
      <c r="C28">
        <f ca="1">Schweiz!C33</f>
        <v>8420</v>
      </c>
      <c r="D28">
        <f t="shared" ca="1" si="1"/>
        <v>627</v>
      </c>
      <c r="E28">
        <f ca="1">Schweiz!D33</f>
        <v>114</v>
      </c>
      <c r="F28">
        <f t="shared" ca="1" si="2"/>
        <v>16</v>
      </c>
      <c r="G28">
        <f>IF($B28&lt;&gt;"",_xlfn.NUMBERVALUE(BAG_Situationsbericht!C36),"")</f>
        <v>9297</v>
      </c>
      <c r="H28">
        <f>IF($B28&lt;&gt;"",_xlfn.NUMBERVALUE(BAG_Situationsbericht!B36),"")</f>
        <v>549</v>
      </c>
      <c r="I28">
        <f>IF($B28&lt;&gt;"",_xlfn.NUMBERVALUE(BAG_Situationsbericht!G36),"")</f>
        <v>117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Schweiz!B34</f>
        <v>43913</v>
      </c>
      <c r="C29">
        <f ca="1">Schweiz!C34</f>
        <v>9796</v>
      </c>
      <c r="D29">
        <f t="shared" ca="1" si="1"/>
        <v>1376</v>
      </c>
      <c r="E29">
        <f ca="1">Schweiz!D34</f>
        <v>143</v>
      </c>
      <c r="F29">
        <f t="shared" ca="1" si="2"/>
        <v>29</v>
      </c>
      <c r="G29">
        <f>IF($B29&lt;&gt;"",_xlfn.NUMBERVALUE(BAG_Situationsbericht!C37),"")</f>
        <v>10760</v>
      </c>
      <c r="H29">
        <f>IF($B29&lt;&gt;"",_xlfn.NUMBERVALUE(BAG_Situationsbericht!B37),"")</f>
        <v>1463</v>
      </c>
      <c r="I29">
        <f>IF($B29&lt;&gt;"",_xlfn.NUMBERVALUE(BAG_Situationsbericht!G37),"")</f>
        <v>139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Schweiz!B35</f>
        <v>43914</v>
      </c>
      <c r="C30">
        <f ca="1">Schweiz!C35</f>
        <v>10824</v>
      </c>
      <c r="D30">
        <f t="shared" ca="1" si="1"/>
        <v>1028</v>
      </c>
      <c r="E30">
        <f ca="1">Schweiz!D35</f>
        <v>165</v>
      </c>
      <c r="F30">
        <f t="shared" ca="1" si="2"/>
        <v>22</v>
      </c>
      <c r="G30">
        <f>IF($B30&lt;&gt;"",_xlfn.NUMBERVALUE(BAG_Situationsbericht!C38),"")</f>
        <v>12002</v>
      </c>
      <c r="H30">
        <f>IF($B30&lt;&gt;"",_xlfn.NUMBERVALUE(BAG_Situationsbericht!B38),"")</f>
        <v>1242</v>
      </c>
      <c r="I30">
        <f>IF($B30&lt;&gt;"",_xlfn.NUMBERVALUE(BAG_Situationsbericht!G38),"")</f>
        <v>158</v>
      </c>
      <c r="J30">
        <f>IF($B30&lt;&gt;"",_xlfn.NUMBERVALUE(BAG_Situationsbericht!F38),"")</f>
        <v>19</v>
      </c>
    </row>
    <row r="31" spans="1:10" x14ac:dyDescent="0.4">
      <c r="A31">
        <f t="shared" si="0"/>
        <v>30</v>
      </c>
      <c r="B31" s="1">
        <f>Schweiz!B36</f>
        <v>43915</v>
      </c>
      <c r="C31">
        <f ca="1">Schweiz!C36</f>
        <v>11955</v>
      </c>
      <c r="D31">
        <f t="shared" ca="1" si="1"/>
        <v>1131</v>
      </c>
      <c r="E31">
        <f ca="1">Schweiz!D36</f>
        <v>200</v>
      </c>
      <c r="F31">
        <f t="shared" ca="1" si="2"/>
        <v>35</v>
      </c>
      <c r="G31">
        <f>IF($B31&lt;&gt;"",_xlfn.NUMBERVALUE(BAG_Situationsbericht!C39),"")</f>
        <v>13076</v>
      </c>
      <c r="H31">
        <f>IF($B31&lt;&gt;"",_xlfn.NUMBERVALUE(BAG_Situationsbericht!B39),"")</f>
        <v>1074</v>
      </c>
      <c r="I31">
        <f>IF($B31&lt;&gt;"",_xlfn.NUMBERVALUE(BAG_Situationsbericht!G39),"")</f>
        <v>195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Schweiz!B37</f>
        <v>43916</v>
      </c>
      <c r="C32">
        <f ca="1">Schweiz!C37</f>
        <v>13060</v>
      </c>
      <c r="D32">
        <f t="shared" ca="1" si="1"/>
        <v>1105</v>
      </c>
      <c r="E32">
        <f ca="1">Schweiz!D37</f>
        <v>245</v>
      </c>
      <c r="F32">
        <f t="shared" ca="1" si="2"/>
        <v>45</v>
      </c>
      <c r="G32">
        <f>IF($B32&lt;&gt;"",_xlfn.NUMBERVALUE(BAG_Situationsbericht!C40),"")</f>
        <v>14194</v>
      </c>
      <c r="H32">
        <f>IF($B32&lt;&gt;"",_xlfn.NUMBERVALUE(BAG_Situationsbericht!B40),"")</f>
        <v>1118</v>
      </c>
      <c r="I32">
        <f>IF($B32&lt;&gt;"",_xlfn.NUMBERVALUE(BAG_Situationsbericht!G40),"")</f>
        <v>232</v>
      </c>
      <c r="J32">
        <f>IF($B32&lt;&gt;"",_xlfn.NUMBERVALUE(BAG_Situationsbericht!F40),"")</f>
        <v>37</v>
      </c>
    </row>
    <row r="33" spans="1:10" x14ac:dyDescent="0.4">
      <c r="A33">
        <f t="shared" si="0"/>
        <v>32</v>
      </c>
      <c r="B33" s="1">
        <f>Schweiz!B38</f>
        <v>43917</v>
      </c>
      <c r="C33">
        <f ca="1">Schweiz!C38</f>
        <v>14401</v>
      </c>
      <c r="D33">
        <f t="shared" ca="1" si="1"/>
        <v>1341</v>
      </c>
      <c r="E33">
        <f ca="1">Schweiz!D38</f>
        <v>283</v>
      </c>
      <c r="F33">
        <f t="shared" ca="1" si="2"/>
        <v>38</v>
      </c>
      <c r="G33">
        <f>IF($B33&lt;&gt;"",_xlfn.NUMBERVALUE(BAG_Situationsbericht!C41),"")</f>
        <v>15503</v>
      </c>
      <c r="H33">
        <f>IF($B33&lt;&gt;"",_xlfn.NUMBERVALUE(BAG_Situationsbericht!B41),"")</f>
        <v>1309</v>
      </c>
      <c r="I33">
        <f>IF($B33&lt;&gt;"",_xlfn.NUMBERVALUE(BAG_Situationsbericht!G41),"")</f>
        <v>263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Schweiz!B39</f>
        <v>43918</v>
      </c>
      <c r="C34">
        <f ca="1">Schweiz!C39</f>
        <v>15272</v>
      </c>
      <c r="D34">
        <f t="shared" ca="1" si="1"/>
        <v>871</v>
      </c>
      <c r="E34">
        <f ca="1">Schweiz!D39</f>
        <v>336</v>
      </c>
      <c r="F34">
        <f t="shared" ca="1" si="2"/>
        <v>53</v>
      </c>
      <c r="G34">
        <f>IF($B34&lt;&gt;"",_xlfn.NUMBERVALUE(BAG_Situationsbericht!C42),"")</f>
        <v>16225</v>
      </c>
      <c r="H34">
        <f>IF($B34&lt;&gt;"",_xlfn.NUMBERVALUE(BAG_Situationsbericht!B42),"")</f>
        <v>722</v>
      </c>
      <c r="I34">
        <f>IF($B34&lt;&gt;"",_xlfn.NUMBERVALUE(BAG_Situationsbericht!G42),"")</f>
        <v>319</v>
      </c>
      <c r="J34">
        <f>IF($B34&lt;&gt;"",_xlfn.NUMBERVALUE(BAG_Situationsbericht!F42),"")</f>
        <v>56</v>
      </c>
    </row>
    <row r="35" spans="1:10" x14ac:dyDescent="0.4">
      <c r="A35">
        <f t="shared" si="0"/>
        <v>34</v>
      </c>
      <c r="B35" s="1">
        <f>Schweiz!B40</f>
        <v>43919</v>
      </c>
      <c r="C35">
        <f ca="1">Schweiz!C40</f>
        <v>15914</v>
      </c>
      <c r="D35">
        <f t="shared" ca="1" si="1"/>
        <v>642</v>
      </c>
      <c r="E35">
        <f ca="1">Schweiz!D40</f>
        <v>381</v>
      </c>
      <c r="F35">
        <f t="shared" ca="1" si="2"/>
        <v>45</v>
      </c>
      <c r="G35">
        <f>IF($B35&lt;&gt;"",_xlfn.NUMBERVALUE(BAG_Situationsbericht!C43),"")</f>
        <v>16660</v>
      </c>
      <c r="H35">
        <f>IF($B35&lt;&gt;"",_xlfn.NUMBERVALUE(BAG_Situationsbericht!B43),"")</f>
        <v>435</v>
      </c>
      <c r="I35">
        <f>IF($B35&lt;&gt;"",_xlfn.NUMBERVALUE(BAG_Situationsbericht!G43),"")</f>
        <v>364</v>
      </c>
      <c r="J35">
        <f>IF($B35&lt;&gt;"",_xlfn.NUMBERVALUE(BAG_Situationsbericht!F43),"")</f>
        <v>45</v>
      </c>
    </row>
    <row r="36" spans="1:10" x14ac:dyDescent="0.4">
      <c r="A36">
        <f t="shared" si="0"/>
        <v>35</v>
      </c>
      <c r="B36" s="1">
        <f>Schweiz!B41</f>
        <v>43920</v>
      </c>
      <c r="C36">
        <f ca="1">Schweiz!C41</f>
        <v>16950</v>
      </c>
      <c r="D36">
        <f t="shared" ca="1" si="1"/>
        <v>1036</v>
      </c>
      <c r="E36">
        <f ca="1">Schweiz!D41</f>
        <v>439</v>
      </c>
      <c r="F36">
        <f t="shared" ca="1" si="2"/>
        <v>58</v>
      </c>
      <c r="G36">
        <f>IF($B36&lt;&gt;"",_xlfn.NUMBERVALUE(BAG_Situationsbericht!C44),"")</f>
        <v>17968</v>
      </c>
      <c r="H36">
        <f>IF($B36&lt;&gt;"",_xlfn.NUMBERVALUE(BAG_Situationsbericht!B44),"")</f>
        <v>1308</v>
      </c>
      <c r="I36">
        <f>IF($B36&lt;&gt;"",_xlfn.NUMBERVALUE(BAG_Situationsbericht!G44),"")</f>
        <v>422</v>
      </c>
      <c r="J36">
        <f>IF($B36&lt;&gt;"",_xlfn.NUMBERVALUE(BAG_Situationsbericht!F44),"")</f>
        <v>58</v>
      </c>
    </row>
    <row r="37" spans="1:10" x14ac:dyDescent="0.4">
      <c r="A37">
        <f t="shared" si="0"/>
        <v>36</v>
      </c>
      <c r="B37" s="1">
        <f>Schweiz!B42</f>
        <v>43921</v>
      </c>
      <c r="C37">
        <f ca="1">Schweiz!C42</f>
        <v>17868</v>
      </c>
      <c r="D37">
        <f t="shared" ca="1" si="1"/>
        <v>918</v>
      </c>
      <c r="E37">
        <f ca="1">Schweiz!D42</f>
        <v>503</v>
      </c>
      <c r="F37">
        <f t="shared" ca="1" si="2"/>
        <v>64</v>
      </c>
      <c r="G37">
        <f>IF($B37&lt;&gt;"",_xlfn.NUMBERVALUE(BAG_Situationsbericht!C45),"")</f>
        <v>19105</v>
      </c>
      <c r="H37">
        <f>IF($B37&lt;&gt;"",_xlfn.NUMBERVALUE(BAG_Situationsbericht!B45),"")</f>
        <v>1137</v>
      </c>
      <c r="I37">
        <f>IF($B37&lt;&gt;"",_xlfn.NUMBERVALUE(BAG_Situationsbericht!G45),"")</f>
        <v>463</v>
      </c>
      <c r="J37">
        <f>IF($B37&lt;&gt;"",_xlfn.NUMBERVALUE(BAG_Situationsbericht!F45),"")</f>
        <v>41</v>
      </c>
    </row>
    <row r="38" spans="1:10" x14ac:dyDescent="0.4">
      <c r="A38">
        <f t="shared" si="0"/>
        <v>37</v>
      </c>
      <c r="B38" s="1">
        <f>Schweiz!B43</f>
        <v>43922</v>
      </c>
      <c r="C38">
        <f ca="1">Schweiz!C43</f>
        <v>18942</v>
      </c>
      <c r="D38">
        <f t="shared" ca="1" si="1"/>
        <v>1074</v>
      </c>
      <c r="E38">
        <f ca="1">Schweiz!D43</f>
        <v>567</v>
      </c>
      <c r="F38">
        <f t="shared" ca="1" si="2"/>
        <v>64</v>
      </c>
      <c r="G38">
        <f>IF($B38&lt;&gt;"",_xlfn.NUMBERVALUE(BAG_Situationsbericht!C46),"")</f>
        <v>20121</v>
      </c>
      <c r="H38">
        <f>IF($B38&lt;&gt;"",_xlfn.NUMBERVALUE(BAG_Situationsbericht!B46),"")</f>
        <v>1016</v>
      </c>
      <c r="I38">
        <f>IF($B38&lt;&gt;"",_xlfn.NUMBERVALUE(BAG_Situationsbericht!G46),"")</f>
        <v>519</v>
      </c>
      <c r="J38">
        <f>IF($B38&lt;&gt;"",_xlfn.NUMBERVALUE(BAG_Situationsbericht!F46),"")</f>
        <v>56</v>
      </c>
    </row>
    <row r="39" spans="1:10" x14ac:dyDescent="0.4">
      <c r="A39">
        <f t="shared" si="0"/>
        <v>38</v>
      </c>
      <c r="B39" s="1">
        <f>Schweiz!B44</f>
        <v>43923</v>
      </c>
      <c r="C39">
        <f ca="1">Schweiz!C44</f>
        <v>20008</v>
      </c>
      <c r="D39">
        <f t="shared" ca="1" si="1"/>
        <v>1066</v>
      </c>
      <c r="E39">
        <f ca="1">Schweiz!D44</f>
        <v>628</v>
      </c>
      <c r="F39">
        <f t="shared" ca="1" si="2"/>
        <v>61</v>
      </c>
      <c r="G39">
        <f>IF($B39&lt;&gt;"",_xlfn.NUMBERVALUE(BAG_Situationsbericht!C47),"")</f>
        <v>20999</v>
      </c>
      <c r="H39">
        <f>IF($B39&lt;&gt;"",_xlfn.NUMBERVALUE(BAG_Situationsbericht!B47),"")</f>
        <v>878</v>
      </c>
      <c r="I39">
        <f>IF($B39&lt;&gt;"",_xlfn.NUMBERVALUE(BAG_Situationsbericht!G47),"")</f>
        <v>576</v>
      </c>
      <c r="J39">
        <f>IF($B39&lt;&gt;"",_xlfn.NUMBERVALUE(BAG_Situationsbericht!F47),"")</f>
        <v>57</v>
      </c>
    </row>
    <row r="40" spans="1:10" x14ac:dyDescent="0.4">
      <c r="A40">
        <f t="shared" si="0"/>
        <v>39</v>
      </c>
      <c r="B40" s="1">
        <f>Schweiz!B45</f>
        <v>43924</v>
      </c>
      <c r="C40">
        <f ca="1">Schweiz!C45</f>
        <v>20975</v>
      </c>
      <c r="D40">
        <f t="shared" ca="1" si="1"/>
        <v>967</v>
      </c>
      <c r="E40">
        <f ca="1">Schweiz!D45</f>
        <v>689</v>
      </c>
      <c r="F40">
        <f t="shared" ca="1" si="2"/>
        <v>61</v>
      </c>
      <c r="G40">
        <f>IF($B40&lt;&gt;"",_xlfn.NUMBERVALUE(BAG_Situationsbericht!C48),"")</f>
        <v>21926</v>
      </c>
      <c r="H40">
        <f>IF($B40&lt;&gt;"",_xlfn.NUMBERVALUE(BAG_Situationsbericht!B48),"")</f>
        <v>927</v>
      </c>
      <c r="I40">
        <f>IF($B40&lt;&gt;"",_xlfn.NUMBERVALUE(BAG_Situationsbericht!G48),"")</f>
        <v>627</v>
      </c>
      <c r="J40">
        <f>IF($B40&lt;&gt;"",_xlfn.NUMBERVALUE(BAG_Situationsbericht!F48),"")</f>
        <v>51</v>
      </c>
    </row>
    <row r="41" spans="1:10" x14ac:dyDescent="0.4">
      <c r="A41">
        <f t="shared" si="0"/>
        <v>40</v>
      </c>
      <c r="B41" s="1">
        <f>Schweiz!B46</f>
        <v>43925</v>
      </c>
      <c r="C41">
        <f ca="1">Schweiz!C46</f>
        <v>21581</v>
      </c>
      <c r="D41">
        <f t="shared" ca="1" si="1"/>
        <v>606</v>
      </c>
      <c r="E41">
        <f ca="1">Schweiz!D46</f>
        <v>756</v>
      </c>
      <c r="F41">
        <f t="shared" ca="1" si="2"/>
        <v>67</v>
      </c>
      <c r="G41">
        <f>IF($B41&lt;&gt;"",_xlfn.NUMBERVALUE(BAG_Situationsbericht!C49),"")</f>
        <v>22413</v>
      </c>
      <c r="H41">
        <f>IF($B41&lt;&gt;"",_xlfn.NUMBERVALUE(BAG_Situationsbericht!B49),"")</f>
        <v>487</v>
      </c>
      <c r="I41">
        <f>IF($B41&lt;&gt;"",_xlfn.NUMBERVALUE(BAG_Situationsbericht!G49),"")</f>
        <v>675</v>
      </c>
      <c r="J41">
        <f>IF($B41&lt;&gt;"",_xlfn.NUMBERVALUE(BAG_Situationsbericht!F49),"")</f>
        <v>48</v>
      </c>
    </row>
    <row r="42" spans="1:10" x14ac:dyDescent="0.4">
      <c r="A42">
        <f t="shared" si="0"/>
        <v>41</v>
      </c>
      <c r="B42" s="1">
        <f>Schweiz!B47</f>
        <v>43926</v>
      </c>
      <c r="C42">
        <f ca="1">Schweiz!C47</f>
        <v>21998</v>
      </c>
      <c r="D42">
        <f t="shared" ca="1" si="1"/>
        <v>417</v>
      </c>
      <c r="E42">
        <f ca="1">Schweiz!D47</f>
        <v>809</v>
      </c>
      <c r="F42">
        <f t="shared" ca="1" si="2"/>
        <v>53</v>
      </c>
      <c r="G42">
        <f>IF($B42&lt;&gt;"",_xlfn.NUMBERVALUE(BAG_Situationsbericht!C50),"")</f>
        <v>22691</v>
      </c>
      <c r="H42">
        <f>IF($B42&lt;&gt;"",_xlfn.NUMBERVALUE(BAG_Situationsbericht!B50),"")</f>
        <v>278</v>
      </c>
      <c r="I42">
        <f>IF($B42&lt;&gt;"",_xlfn.NUMBERVALUE(BAG_Situationsbericht!G50),"")</f>
        <v>720</v>
      </c>
      <c r="J42">
        <f>IF($B42&lt;&gt;"",_xlfn.NUMBERVALUE(BAG_Situationsbericht!F50),"")</f>
        <v>45</v>
      </c>
    </row>
    <row r="43" spans="1:10" x14ac:dyDescent="0.4">
      <c r="A43">
        <f t="shared" si="0"/>
        <v>42</v>
      </c>
      <c r="B43" s="1">
        <f>Schweiz!B48</f>
        <v>43927</v>
      </c>
      <c r="C43">
        <f ca="1">Schweiz!C48</f>
        <v>22670</v>
      </c>
      <c r="D43">
        <f t="shared" ca="1" si="1"/>
        <v>672</v>
      </c>
      <c r="E43">
        <f ca="1">Schweiz!D48</f>
        <v>867</v>
      </c>
      <c r="F43">
        <f t="shared" ca="1" si="2"/>
        <v>58</v>
      </c>
      <c r="G43">
        <f>IF($B43&lt;&gt;"",_xlfn.NUMBERVALUE(BAG_Situationsbericht!C51),"")</f>
        <v>23613</v>
      </c>
      <c r="H43">
        <f>IF($B43&lt;&gt;"",_xlfn.NUMBERVALUE(BAG_Situationsbericht!B51),"")</f>
        <v>922</v>
      </c>
      <c r="I43">
        <f>IF($B43&lt;&gt;"",_xlfn.NUMBERVALUE(BAG_Situationsbericht!G51),"")</f>
        <v>766</v>
      </c>
      <c r="J43">
        <f>IF($B43&lt;&gt;"",_xlfn.NUMBERVALUE(BAG_Situationsbericht!F51),"")</f>
        <v>46</v>
      </c>
    </row>
    <row r="44" spans="1:10" x14ac:dyDescent="0.4">
      <c r="A44">
        <f t="shared" si="0"/>
        <v>43</v>
      </c>
      <c r="B44" s="1">
        <f>Schweiz!B49</f>
        <v>43928</v>
      </c>
      <c r="C44">
        <f ca="1">Schweiz!C49</f>
        <v>23322</v>
      </c>
      <c r="D44">
        <f t="shared" ca="1" si="1"/>
        <v>652</v>
      </c>
      <c r="E44">
        <f ca="1">Schweiz!D49</f>
        <v>927</v>
      </c>
      <c r="F44">
        <f t="shared" ca="1" si="2"/>
        <v>60</v>
      </c>
      <c r="G44">
        <f>IF($B44&lt;&gt;"",_xlfn.NUMBERVALUE(BAG_Situationsbericht!C52),"")</f>
        <v>24329</v>
      </c>
      <c r="H44">
        <f>IF($B44&lt;&gt;"",_xlfn.NUMBERVALUE(BAG_Situationsbericht!B52),"")</f>
        <v>716</v>
      </c>
      <c r="I44">
        <f>IF($B44&lt;&gt;"",_xlfn.NUMBERVALUE(BAG_Situationsbericht!G52),"")</f>
        <v>819</v>
      </c>
      <c r="J44">
        <f>IF($B44&lt;&gt;"",_xlfn.NUMBERVALUE(BAG_Situationsbericht!F52),"")</f>
        <v>53</v>
      </c>
    </row>
    <row r="45" spans="1:10" x14ac:dyDescent="0.4">
      <c r="A45">
        <f t="shared" si="0"/>
        <v>44</v>
      </c>
      <c r="B45" s="1">
        <f>Schweiz!B50</f>
        <v>43929</v>
      </c>
      <c r="C45">
        <f ca="1">Schweiz!C50</f>
        <v>23992</v>
      </c>
      <c r="D45">
        <f t="shared" ca="1" si="1"/>
        <v>670</v>
      </c>
      <c r="E45">
        <f ca="1">Schweiz!D50</f>
        <v>995</v>
      </c>
      <c r="F45">
        <f t="shared" ca="1" si="2"/>
        <v>68</v>
      </c>
      <c r="G45">
        <f>IF($B45&lt;&gt;"",_xlfn.NUMBERVALUE(BAG_Situationsbericht!C53),"")</f>
        <v>24942</v>
      </c>
      <c r="H45">
        <f>IF($B45&lt;&gt;"",_xlfn.NUMBERVALUE(BAG_Situationsbericht!B53),"")</f>
        <v>613</v>
      </c>
      <c r="I45">
        <f>IF($B45&lt;&gt;"",_xlfn.NUMBERVALUE(BAG_Situationsbericht!G53),"")</f>
        <v>872</v>
      </c>
      <c r="J45">
        <f>IF($B45&lt;&gt;"",_xlfn.NUMBERVALUE(BAG_Situationsbericht!F53),"")</f>
        <v>53</v>
      </c>
    </row>
    <row r="46" spans="1:10" x14ac:dyDescent="0.4">
      <c r="A46">
        <f t="shared" si="0"/>
        <v>45</v>
      </c>
      <c r="B46" s="1">
        <f>Schweiz!B51</f>
        <v>43930</v>
      </c>
      <c r="C46">
        <f ca="1">Schweiz!C51</f>
        <v>24662</v>
      </c>
      <c r="D46">
        <f t="shared" ca="1" si="1"/>
        <v>670</v>
      </c>
      <c r="E46">
        <f ca="1">Schweiz!D51</f>
        <v>1046</v>
      </c>
      <c r="F46">
        <f t="shared" ca="1" si="2"/>
        <v>51</v>
      </c>
      <c r="G46">
        <f>IF($B46&lt;&gt;"",_xlfn.NUMBERVALUE(BAG_Situationsbericht!C54),"")</f>
        <v>25500</v>
      </c>
      <c r="H46">
        <f>IF($B46&lt;&gt;"",_xlfn.NUMBERVALUE(BAG_Situationsbericht!B54),"")</f>
        <v>558</v>
      </c>
      <c r="I46">
        <f>IF($B46&lt;&gt;"",_xlfn.NUMBERVALUE(BAG_Situationsbericht!G54),"")</f>
        <v>915</v>
      </c>
      <c r="J46">
        <f>IF($B46&lt;&gt;"",_xlfn.NUMBERVALUE(BAG_Situationsbericht!F54),"")</f>
        <v>43</v>
      </c>
    </row>
    <row r="47" spans="1:10" x14ac:dyDescent="0.4">
      <c r="A47">
        <f t="shared" si="0"/>
        <v>46</v>
      </c>
      <c r="B47" s="1">
        <f>Schweiz!B52</f>
        <v>43931</v>
      </c>
      <c r="C47">
        <f ca="1">Schweiz!C52</f>
        <v>25111</v>
      </c>
      <c r="D47">
        <f t="shared" ca="1" si="1"/>
        <v>449</v>
      </c>
      <c r="E47">
        <f ca="1">Schweiz!D52</f>
        <v>1096</v>
      </c>
      <c r="F47">
        <f t="shared" ca="1" si="2"/>
        <v>50</v>
      </c>
      <c r="G47">
        <f>IF($B47&lt;&gt;"",_xlfn.NUMBERVALUE(BAG_Situationsbericht!C55),"")</f>
        <v>25810</v>
      </c>
      <c r="H47">
        <f>IF($B47&lt;&gt;"",_xlfn.NUMBERVALUE(BAG_Situationsbericht!B55),"")</f>
        <v>310</v>
      </c>
      <c r="I47">
        <f>IF($B47&lt;&gt;"",_xlfn.NUMBERVALUE(BAG_Situationsbericht!G55),"")</f>
        <v>964</v>
      </c>
      <c r="J47">
        <f>IF($B47&lt;&gt;"",_xlfn.NUMBERVALUE(BAG_Situationsbericht!F55),"")</f>
        <v>49</v>
      </c>
    </row>
    <row r="48" spans="1:10" x14ac:dyDescent="0.4">
      <c r="A48">
        <f t="shared" si="0"/>
        <v>47</v>
      </c>
      <c r="B48" s="1">
        <f>Schweiz!B53</f>
        <v>43932</v>
      </c>
      <c r="C48">
        <f ca="1">Schweiz!C53</f>
        <v>25575</v>
      </c>
      <c r="D48">
        <f t="shared" ca="1" si="1"/>
        <v>464</v>
      </c>
      <c r="E48">
        <f ca="1">Schweiz!D53</f>
        <v>1133</v>
      </c>
      <c r="F48">
        <f t="shared" ca="1" si="2"/>
        <v>37</v>
      </c>
      <c r="G48">
        <f>IF($B48&lt;&gt;"",_xlfn.NUMBERVALUE(BAG_Situationsbericht!C56),"")</f>
        <v>26070</v>
      </c>
      <c r="H48">
        <f>IF($B48&lt;&gt;"",_xlfn.NUMBERVALUE(BAG_Situationsbericht!B56),"")</f>
        <v>260</v>
      </c>
      <c r="I48">
        <f>IF($B48&lt;&gt;"",_xlfn.NUMBERVALUE(BAG_Situationsbericht!G56),"")</f>
        <v>1006</v>
      </c>
      <c r="J48">
        <f>IF($B48&lt;&gt;"",_xlfn.NUMBERVALUE(BAG_Situationsbericht!F56),"")</f>
        <v>42</v>
      </c>
    </row>
    <row r="49" spans="1:10" x14ac:dyDescent="0.4">
      <c r="A49">
        <f t="shared" si="0"/>
        <v>48</v>
      </c>
      <c r="B49" s="1">
        <f>Schweiz!B54</f>
        <v>43933</v>
      </c>
      <c r="C49">
        <f ca="1">Schweiz!C54</f>
        <v>25849</v>
      </c>
      <c r="D49">
        <f t="shared" ca="1" si="1"/>
        <v>274</v>
      </c>
      <c r="E49">
        <f ca="1">Schweiz!D54</f>
        <v>1189</v>
      </c>
      <c r="F49">
        <f t="shared" ca="1" si="2"/>
        <v>56</v>
      </c>
      <c r="G49">
        <f>IF($B49&lt;&gt;"",_xlfn.NUMBERVALUE(BAG_Situationsbericht!C57),"")</f>
        <v>26290</v>
      </c>
      <c r="H49">
        <f>IF($B49&lt;&gt;"",_xlfn.NUMBERVALUE(BAG_Situationsbericht!B57),"")</f>
        <v>220</v>
      </c>
      <c r="I49">
        <f>IF($B49&lt;&gt;"",_xlfn.NUMBERVALUE(BAG_Situationsbericht!G57),"")</f>
        <v>1038</v>
      </c>
      <c r="J49">
        <f>IF($B49&lt;&gt;"",_xlfn.NUMBERVALUE(BAG_Situationsbericht!F57),"")</f>
        <v>32</v>
      </c>
    </row>
    <row r="50" spans="1:10" x14ac:dyDescent="0.4">
      <c r="A50">
        <f t="shared" si="0"/>
        <v>49</v>
      </c>
      <c r="B50" s="1">
        <f>Schweiz!B55</f>
        <v>43934</v>
      </c>
      <c r="C50">
        <f ca="1">Schweiz!C55</f>
        <v>26100</v>
      </c>
      <c r="D50">
        <f t="shared" ca="1" si="1"/>
        <v>251</v>
      </c>
      <c r="E50">
        <f ca="1">Schweiz!D55</f>
        <v>1220</v>
      </c>
      <c r="F50">
        <f t="shared" ca="1" si="2"/>
        <v>31</v>
      </c>
      <c r="G50">
        <f>IF($B50&lt;&gt;"",_xlfn.NUMBERVALUE(BAG_Situationsbericht!C58),"")</f>
        <v>26537</v>
      </c>
      <c r="H50">
        <f>IF($B50&lt;&gt;"",_xlfn.NUMBERVALUE(BAG_Situationsbericht!B58),"")</f>
        <v>247</v>
      </c>
      <c r="I50">
        <f>IF($B50&lt;&gt;"",_xlfn.NUMBERVALUE(BAG_Situationsbericht!G58),"")</f>
        <v>1070</v>
      </c>
      <c r="J50">
        <f>IF($B50&lt;&gt;"",_xlfn.NUMBERVALUE(BAG_Situationsbericht!F58),"")</f>
        <v>32</v>
      </c>
    </row>
    <row r="51" spans="1:10" x14ac:dyDescent="0.4">
      <c r="A51">
        <f t="shared" si="0"/>
        <v>50</v>
      </c>
      <c r="B51" s="1">
        <f>Schweiz!B56</f>
        <v>43935</v>
      </c>
      <c r="C51">
        <f ca="1">Schweiz!C56</f>
        <v>26421</v>
      </c>
      <c r="D51">
        <f t="shared" ca="1" si="1"/>
        <v>321</v>
      </c>
      <c r="E51">
        <f ca="1">Schweiz!D56</f>
        <v>1258</v>
      </c>
      <c r="F51">
        <f t="shared" ca="1" si="2"/>
        <v>38</v>
      </c>
      <c r="G51">
        <f>IF($B51&lt;&gt;"",_xlfn.NUMBERVALUE(BAG_Situationsbericht!C59),"")</f>
        <v>26964</v>
      </c>
      <c r="H51">
        <f>IF($B51&lt;&gt;"",_xlfn.NUMBERVALUE(BAG_Situationsbericht!B59),"")</f>
        <v>427</v>
      </c>
      <c r="I51">
        <f>IF($B51&lt;&gt;"",_xlfn.NUMBERVALUE(BAG_Situationsbericht!G59),"")</f>
        <v>1105</v>
      </c>
      <c r="J51">
        <f>IF($B51&lt;&gt;"",_xlfn.NUMBERVALUE(BAG_Situationsbericht!F59),"")</f>
        <v>35</v>
      </c>
    </row>
    <row r="52" spans="1:10" x14ac:dyDescent="0.4">
      <c r="A52">
        <f t="shared" si="0"/>
        <v>51</v>
      </c>
      <c r="B52" s="1">
        <f>Schweiz!B57</f>
        <v>43936</v>
      </c>
      <c r="C52">
        <f ca="1">Schweiz!C57</f>
        <v>26743</v>
      </c>
      <c r="D52">
        <f t="shared" ca="1" si="1"/>
        <v>322</v>
      </c>
      <c r="E52">
        <f ca="1">Schweiz!D57</f>
        <v>1311</v>
      </c>
      <c r="F52">
        <f t="shared" ca="1" si="2"/>
        <v>53</v>
      </c>
      <c r="G52">
        <f>IF($B52&lt;&gt;"",_xlfn.NUMBERVALUE(BAG_Situationsbericht!C60),"")</f>
        <v>27293</v>
      </c>
      <c r="H52">
        <f>IF($B52&lt;&gt;"",_xlfn.NUMBERVALUE(BAG_Situationsbericht!B60),"")</f>
        <v>329</v>
      </c>
      <c r="I52">
        <f>IF($B52&lt;&gt;"",_xlfn.NUMBERVALUE(BAG_Situationsbericht!G60),"")</f>
        <v>1139</v>
      </c>
      <c r="J52">
        <f>IF($B52&lt;&gt;"",_xlfn.NUMBERVALUE(BAG_Situationsbericht!F60),"")</f>
        <v>34</v>
      </c>
    </row>
    <row r="53" spans="1:10" x14ac:dyDescent="0.4">
      <c r="A53">
        <f t="shared" si="0"/>
        <v>52</v>
      </c>
      <c r="B53" s="1">
        <f>Schweiz!B58</f>
        <v>43937</v>
      </c>
      <c r="C53">
        <f ca="1">Schweiz!C58</f>
        <v>27043</v>
      </c>
      <c r="D53">
        <f t="shared" ca="1" si="1"/>
        <v>300</v>
      </c>
      <c r="E53">
        <f ca="1">Schweiz!D58</f>
        <v>1356</v>
      </c>
      <c r="F53">
        <f t="shared" ca="1" si="2"/>
        <v>45</v>
      </c>
      <c r="G53">
        <f>IF($B53&lt;&gt;"",_xlfn.NUMBERVALUE(BAG_Situationsbericht!C61),"")</f>
        <v>27611</v>
      </c>
      <c r="H53">
        <f>IF($B53&lt;&gt;"",_xlfn.NUMBERVALUE(BAG_Situationsbericht!B61),"")</f>
        <v>318</v>
      </c>
      <c r="I53">
        <f>IF($B53&lt;&gt;"",_xlfn.NUMBERVALUE(BAG_Situationsbericht!G61),"")</f>
        <v>1175</v>
      </c>
      <c r="J53">
        <f>IF($B53&lt;&gt;"",_xlfn.NUMBERVALUE(BAG_Situationsbericht!F61),"")</f>
        <v>36</v>
      </c>
    </row>
    <row r="54" spans="1:10" x14ac:dyDescent="0.4">
      <c r="A54">
        <f t="shared" si="0"/>
        <v>53</v>
      </c>
      <c r="B54" s="1">
        <f>Schweiz!B59</f>
        <v>43938</v>
      </c>
      <c r="C54">
        <f ca="1">Schweiz!C59</f>
        <v>27367</v>
      </c>
      <c r="D54">
        <f t="shared" ca="1" si="1"/>
        <v>324</v>
      </c>
      <c r="E54">
        <f ca="1">Schweiz!D59</f>
        <v>1402</v>
      </c>
      <c r="F54">
        <f t="shared" ca="1" si="2"/>
        <v>46</v>
      </c>
      <c r="G54">
        <f>IF($B54&lt;&gt;"",_xlfn.NUMBERVALUE(BAG_Situationsbericht!C62),"")</f>
        <v>27902</v>
      </c>
      <c r="H54">
        <f>IF($B54&lt;&gt;"",_xlfn.NUMBERVALUE(BAG_Situationsbericht!B62),"")</f>
        <v>291</v>
      </c>
      <c r="I54">
        <f>IF($B54&lt;&gt;"",_xlfn.NUMBERVALUE(BAG_Situationsbericht!G62),"")</f>
        <v>1209</v>
      </c>
      <c r="J54">
        <f>IF($B54&lt;&gt;"",_xlfn.NUMBERVALUE(BAG_Situationsbericht!F62),"")</f>
        <v>34</v>
      </c>
    </row>
    <row r="55" spans="1:10" x14ac:dyDescent="0.4">
      <c r="A55">
        <f t="shared" si="0"/>
        <v>54</v>
      </c>
      <c r="B55" s="1">
        <f>Schweiz!B60</f>
        <v>43939</v>
      </c>
      <c r="C55">
        <f ca="1">Schweiz!C60</f>
        <v>27653</v>
      </c>
      <c r="D55">
        <f t="shared" ca="1" si="1"/>
        <v>286</v>
      </c>
      <c r="E55">
        <f ca="1">Schweiz!D60</f>
        <v>1444</v>
      </c>
      <c r="F55">
        <f t="shared" ca="1" si="2"/>
        <v>42</v>
      </c>
      <c r="G55">
        <f>IF($B55&lt;&gt;"",_xlfn.NUMBERVALUE(BAG_Situationsbericht!C63),"")</f>
        <v>28051</v>
      </c>
      <c r="H55">
        <f>IF($B55&lt;&gt;"",_xlfn.NUMBERVALUE(BAG_Situationsbericht!B63),"")</f>
        <v>149</v>
      </c>
      <c r="I55">
        <f>IF($B55&lt;&gt;"",_xlfn.NUMBERVALUE(BAG_Situationsbericht!G63),"")</f>
        <v>1236</v>
      </c>
      <c r="J55">
        <f>IF($B55&lt;&gt;"",_xlfn.NUMBERVALUE(BAG_Situationsbericht!F63),"")</f>
        <v>27</v>
      </c>
    </row>
    <row r="56" spans="1:10" x14ac:dyDescent="0.4">
      <c r="A56">
        <f t="shared" si="0"/>
        <v>55</v>
      </c>
      <c r="B56" s="1">
        <f>Schweiz!B61</f>
        <v>43940</v>
      </c>
      <c r="C56">
        <f ca="1">Schweiz!C61</f>
        <v>27833</v>
      </c>
      <c r="D56">
        <f t="shared" ref="D56:D57" ca="1" si="3">IF($B56&lt;&gt;"",C56-C55,"")</f>
        <v>180</v>
      </c>
      <c r="E56">
        <f ca="1">Schweiz!D61</f>
        <v>1468</v>
      </c>
      <c r="F56">
        <f t="shared" ref="F56:F57" ca="1" si="4">IF($B56&lt;&gt;"",E56-E55,"")</f>
        <v>24</v>
      </c>
      <c r="G56">
        <f>IF($B56&lt;&gt;"",_xlfn.NUMBERVALUE(BAG_Situationsbericht!C64),"")</f>
        <v>28136</v>
      </c>
      <c r="H56">
        <f>IF($B56&lt;&gt;"",_xlfn.NUMBERVALUE(BAG_Situationsbericht!B64),"")</f>
        <v>85</v>
      </c>
      <c r="I56">
        <f>IF($B56&lt;&gt;"",_xlfn.NUMBERVALUE(BAG_Situationsbericht!G64),"")</f>
        <v>1254</v>
      </c>
      <c r="J56">
        <f>IF($B56&lt;&gt;"",_xlfn.NUMBERVALUE(BAG_Situationsbericht!F64),"")</f>
        <v>18</v>
      </c>
    </row>
    <row r="57" spans="1:10" x14ac:dyDescent="0.4">
      <c r="A57">
        <f t="shared" si="0"/>
        <v>56</v>
      </c>
      <c r="B57" s="1">
        <f>Schweiz!B62</f>
        <v>43941</v>
      </c>
      <c r="C57">
        <f ca="1">Schweiz!C62</f>
        <v>28031</v>
      </c>
      <c r="D57">
        <f t="shared" ca="1" si="3"/>
        <v>198</v>
      </c>
      <c r="E57">
        <f ca="1">Schweiz!D62</f>
        <v>1510</v>
      </c>
      <c r="F57">
        <f t="shared" ca="1" si="4"/>
        <v>42</v>
      </c>
      <c r="G57">
        <f>IF($B57&lt;&gt;"",_xlfn.NUMBERVALUE(BAG_Situationsbericht!C65),"")</f>
        <v>28409</v>
      </c>
      <c r="H57">
        <f>IF($B57&lt;&gt;"",_xlfn.NUMBERVALUE(BAG_Situationsbericht!B65),"")</f>
        <v>273</v>
      </c>
      <c r="I57">
        <f>IF($B57&lt;&gt;"",_xlfn.NUMBERVALUE(BAG_Situationsbericht!G65),"")</f>
        <v>1287</v>
      </c>
      <c r="J57">
        <f>IF($B57&lt;&gt;"",_xlfn.NUMBERVALUE(BAG_Situationsbericht!F65),"")</f>
        <v>33</v>
      </c>
    </row>
    <row r="58" spans="1:10" x14ac:dyDescent="0.4">
      <c r="A58">
        <f t="shared" si="0"/>
        <v>57</v>
      </c>
      <c r="B58" s="1">
        <f>Schweiz!B63</f>
        <v>43942</v>
      </c>
      <c r="C58">
        <f ca="1">Schweiz!C63</f>
        <v>28194</v>
      </c>
      <c r="D58">
        <f t="shared" ref="D58:D59" ca="1" si="5">IF($B58&lt;&gt;"",C58-C57,"")</f>
        <v>163</v>
      </c>
      <c r="E58">
        <f ca="1">Schweiz!D63</f>
        <v>1551</v>
      </c>
      <c r="F58">
        <f t="shared" ref="F58:F59" ca="1" si="6">IF($B58&lt;&gt;"",E58-E57,"")</f>
        <v>41</v>
      </c>
      <c r="G58">
        <f>IF($B58&lt;&gt;"",_xlfn.NUMBERVALUE(BAG_Situationsbericht!C66),"")</f>
        <v>28623</v>
      </c>
      <c r="H58">
        <f>IF($B58&lt;&gt;"",_xlfn.NUMBERVALUE(BAG_Situationsbericht!B66),"")</f>
        <v>214</v>
      </c>
      <c r="I58">
        <f>IF($B58&lt;&gt;"",_xlfn.NUMBERVALUE(BAG_Situationsbericht!G66),"")</f>
        <v>1316</v>
      </c>
      <c r="J58">
        <f>IF($B58&lt;&gt;"",_xlfn.NUMBERVALUE(BAG_Situationsbericht!F66),"")</f>
        <v>29</v>
      </c>
    </row>
    <row r="59" spans="1:10" x14ac:dyDescent="0.4">
      <c r="A59">
        <f t="shared" si="0"/>
        <v>58</v>
      </c>
      <c r="B59" s="1">
        <f>Schweiz!B64</f>
        <v>43943</v>
      </c>
      <c r="C59">
        <f ca="1">Schweiz!C64</f>
        <v>28395</v>
      </c>
      <c r="D59">
        <f t="shared" ca="1" si="5"/>
        <v>201</v>
      </c>
      <c r="E59">
        <f ca="1">Schweiz!D64</f>
        <v>1578</v>
      </c>
      <c r="F59">
        <f t="shared" ca="1" si="6"/>
        <v>27</v>
      </c>
      <c r="G59">
        <f>IF($B59&lt;&gt;"",_xlfn.NUMBERVALUE(BAG_Situationsbericht!C67),"")</f>
        <v>28784</v>
      </c>
      <c r="H59">
        <f>IF($B59&lt;&gt;"",_xlfn.NUMBERVALUE(BAG_Situationsbericht!B67),"")</f>
        <v>161</v>
      </c>
      <c r="I59">
        <f>IF($B59&lt;&gt;"",_xlfn.NUMBERVALUE(BAG_Situationsbericht!G67),"")</f>
        <v>1337</v>
      </c>
      <c r="J59">
        <f>IF($B59&lt;&gt;"",_xlfn.NUMBERVALUE(BAG_Situationsbericht!F67),"")</f>
        <v>21</v>
      </c>
    </row>
    <row r="60" spans="1:10" x14ac:dyDescent="0.4">
      <c r="A60">
        <f t="shared" si="0"/>
        <v>59</v>
      </c>
      <c r="B60" s="1">
        <f>Schweiz!B65</f>
        <v>43944</v>
      </c>
      <c r="C60">
        <f ca="1">Schweiz!C65</f>
        <v>28614</v>
      </c>
      <c r="D60">
        <f t="shared" ref="D60:D78" ca="1" si="7">IF($B60&lt;&gt;"",C60-C59,"")</f>
        <v>219</v>
      </c>
      <c r="E60">
        <f ca="1">Schweiz!D65</f>
        <v>1608</v>
      </c>
      <c r="F60">
        <f t="shared" ref="F60:F78" ca="1" si="8">IF($B60&lt;&gt;"",E60-E59,"")</f>
        <v>30</v>
      </c>
      <c r="G60">
        <f>IF($B60&lt;&gt;"",_xlfn.NUMBERVALUE(BAG_Situationsbericht!C68),"")</f>
        <v>28998</v>
      </c>
      <c r="H60">
        <f>IF($B60&lt;&gt;"",_xlfn.NUMBERVALUE(BAG_Situationsbericht!B68),"")</f>
        <v>214</v>
      </c>
      <c r="I60">
        <f>IF($B60&lt;&gt;"",_xlfn.NUMBERVALUE(BAG_Situationsbericht!G68),"")</f>
        <v>1363</v>
      </c>
      <c r="J60">
        <f>IF($B60&lt;&gt;"",_xlfn.NUMBERVALUE(BAG_Situationsbericht!F68),"")</f>
        <v>26</v>
      </c>
    </row>
    <row r="61" spans="1:10" x14ac:dyDescent="0.4">
      <c r="A61">
        <f t="shared" si="0"/>
        <v>60</v>
      </c>
      <c r="B61" s="1">
        <f>Schweiz!B66</f>
        <v>43945</v>
      </c>
      <c r="C61">
        <f ca="1">Schweiz!C66</f>
        <v>28806</v>
      </c>
      <c r="D61">
        <f t="shared" ca="1" si="7"/>
        <v>192</v>
      </c>
      <c r="E61">
        <f ca="1">Schweiz!D66</f>
        <v>1637</v>
      </c>
      <c r="F61">
        <f t="shared" ca="1" si="8"/>
        <v>29</v>
      </c>
      <c r="G61">
        <f>IF($B61&lt;&gt;"",_xlfn.NUMBERVALUE(BAG_Situationsbericht!C69),"")</f>
        <v>29168</v>
      </c>
      <c r="H61">
        <f>IF($B61&lt;&gt;"",_xlfn.NUMBERVALUE(BAG_Situationsbericht!B69),"")</f>
        <v>170</v>
      </c>
      <c r="I61">
        <f>IF($B61&lt;&gt;"",_xlfn.NUMBERVALUE(BAG_Situationsbericht!G69),"")</f>
        <v>1381</v>
      </c>
      <c r="J61">
        <f>IF($B61&lt;&gt;"",_xlfn.NUMBERVALUE(BAG_Situationsbericht!F69),"")</f>
        <v>18</v>
      </c>
    </row>
    <row r="62" spans="1:10" x14ac:dyDescent="0.4">
      <c r="A62">
        <f t="shared" si="0"/>
        <v>61</v>
      </c>
      <c r="B62" s="1">
        <f>Schweiz!B67</f>
        <v>43946</v>
      </c>
      <c r="C62">
        <f ca="1">Schweiz!C67</f>
        <v>28960</v>
      </c>
      <c r="D62">
        <f t="shared" ca="1" si="7"/>
        <v>154</v>
      </c>
      <c r="E62">
        <f ca="1">Schweiz!D67</f>
        <v>1662</v>
      </c>
      <c r="F62">
        <f t="shared" ca="1" si="8"/>
        <v>25</v>
      </c>
      <c r="G62">
        <f>IF($B62&lt;&gt;"",_xlfn.NUMBERVALUE(BAG_Situationsbericht!C70),"")</f>
        <v>29254</v>
      </c>
      <c r="H62">
        <f>IF($B62&lt;&gt;"",_xlfn.NUMBERVALUE(BAG_Situationsbericht!B70),"")</f>
        <v>86</v>
      </c>
      <c r="I62">
        <f>IF($B62&lt;&gt;"",_xlfn.NUMBERVALUE(BAG_Situationsbericht!G70),"")</f>
        <v>1402</v>
      </c>
      <c r="J62">
        <f>IF($B62&lt;&gt;"",_xlfn.NUMBERVALUE(BAG_Situationsbericht!F70),"")</f>
        <v>21</v>
      </c>
    </row>
    <row r="63" spans="1:10" x14ac:dyDescent="0.4">
      <c r="A63">
        <f t="shared" si="0"/>
        <v>62</v>
      </c>
      <c r="B63" s="1">
        <f>Schweiz!B68</f>
        <v>43947</v>
      </c>
      <c r="C63">
        <f ca="1">Schweiz!C68</f>
        <v>29057</v>
      </c>
      <c r="D63">
        <f t="shared" ca="1" si="7"/>
        <v>97</v>
      </c>
      <c r="E63">
        <f ca="1">Schweiz!D68</f>
        <v>1679</v>
      </c>
      <c r="F63">
        <f t="shared" ca="1" si="8"/>
        <v>17</v>
      </c>
      <c r="G63">
        <f>IF($B63&lt;&gt;"",_xlfn.NUMBERVALUE(BAG_Situationsbericht!C71),"")</f>
        <v>29317</v>
      </c>
      <c r="H63">
        <f>IF($B63&lt;&gt;"",_xlfn.NUMBERVALUE(BAG_Situationsbericht!B71),"")</f>
        <v>63</v>
      </c>
      <c r="I63">
        <f>IF($B63&lt;&gt;"",_xlfn.NUMBERVALUE(BAG_Situationsbericht!G71),"")</f>
        <v>1414</v>
      </c>
      <c r="J63">
        <f>IF($B63&lt;&gt;"",_xlfn.NUMBERVALUE(BAG_Situationsbericht!F71),"")</f>
        <v>12</v>
      </c>
    </row>
    <row r="64" spans="1:10" x14ac:dyDescent="0.4">
      <c r="A64">
        <f t="shared" si="0"/>
        <v>63</v>
      </c>
      <c r="B64" s="1">
        <f>Schweiz!B69</f>
        <v>43948</v>
      </c>
      <c r="C64">
        <f ca="1">Schweiz!C69</f>
        <v>29195</v>
      </c>
      <c r="D64">
        <f t="shared" ca="1" si="7"/>
        <v>138</v>
      </c>
      <c r="E64">
        <f ca="1">Schweiz!D69</f>
        <v>1700</v>
      </c>
      <c r="F64">
        <f t="shared" ca="1" si="8"/>
        <v>21</v>
      </c>
      <c r="G64">
        <f>IF($B64&lt;&gt;"",_xlfn.NUMBERVALUE(BAG_Situationsbericht!C72),"")</f>
        <v>29499</v>
      </c>
      <c r="H64">
        <f>IF($B64&lt;&gt;"",_xlfn.NUMBERVALUE(BAG_Situationsbericht!B72),"")</f>
        <v>182</v>
      </c>
      <c r="I64">
        <f>IF($B64&lt;&gt;"",_xlfn.NUMBERVALUE(BAG_Situationsbericht!G72),"")</f>
        <v>1435</v>
      </c>
      <c r="J64">
        <f>IF($B64&lt;&gt;"",_xlfn.NUMBERVALUE(BAG_Situationsbericht!F72),"")</f>
        <v>21</v>
      </c>
    </row>
    <row r="65" spans="1:10" x14ac:dyDescent="0.4">
      <c r="A65">
        <f t="shared" si="0"/>
        <v>64</v>
      </c>
      <c r="B65" s="1">
        <f>Schweiz!B70</f>
        <v>43949</v>
      </c>
      <c r="C65">
        <f ca="1">Schweiz!C70</f>
        <v>29313</v>
      </c>
      <c r="D65">
        <f t="shared" ca="1" si="7"/>
        <v>118</v>
      </c>
      <c r="E65">
        <f ca="1">Schweiz!D70</f>
        <v>1725</v>
      </c>
      <c r="F65">
        <f t="shared" ca="1" si="8"/>
        <v>25</v>
      </c>
      <c r="G65">
        <f>IF($B65&lt;&gt;"",_xlfn.NUMBERVALUE(BAG_Situationsbericht!C73),"")</f>
        <v>29649</v>
      </c>
      <c r="H65">
        <f>IF($B65&lt;&gt;"",_xlfn.NUMBERVALUE(BAG_Situationsbericht!B73),"")</f>
        <v>150</v>
      </c>
      <c r="I65">
        <f>IF($B65&lt;&gt;"",_xlfn.NUMBERVALUE(BAG_Situationsbericht!G73),"")</f>
        <v>1443</v>
      </c>
      <c r="J65">
        <f>IF($B65&lt;&gt;"",_xlfn.NUMBERVALUE(BAG_Situationsbericht!F73),"")</f>
        <v>8</v>
      </c>
    </row>
    <row r="66" spans="1:10" x14ac:dyDescent="0.4">
      <c r="A66">
        <f t="shared" si="0"/>
        <v>65</v>
      </c>
      <c r="B66" s="1">
        <f>Schweiz!B71</f>
        <v>43950</v>
      </c>
      <c r="C66">
        <f ca="1">Schweiz!C71</f>
        <v>29449</v>
      </c>
      <c r="D66">
        <f t="shared" ca="1" si="7"/>
        <v>136</v>
      </c>
      <c r="E66">
        <f ca="1">Schweiz!D71</f>
        <v>1733</v>
      </c>
      <c r="F66">
        <f t="shared" ca="1" si="8"/>
        <v>8</v>
      </c>
      <c r="G66">
        <f>IF($B66&lt;&gt;"",_xlfn.NUMBERVALUE(BAG_Situationsbericht!C74),"")</f>
        <v>29765</v>
      </c>
      <c r="H66">
        <f>IF($B66&lt;&gt;"",_xlfn.NUMBERVALUE(BAG_Situationsbericht!B74),"")</f>
        <v>116</v>
      </c>
      <c r="I66">
        <f>IF($B66&lt;&gt;"",_xlfn.NUMBERVALUE(BAG_Situationsbericht!G74),"")</f>
        <v>1451</v>
      </c>
      <c r="J66">
        <f>IF($B66&lt;&gt;"",_xlfn.NUMBERVALUE(BAG_Situationsbericht!F74),"")</f>
        <v>8</v>
      </c>
    </row>
    <row r="67" spans="1:10" x14ac:dyDescent="0.4">
      <c r="A67">
        <f t="shared" si="0"/>
        <v>66</v>
      </c>
      <c r="B67" s="1">
        <f>Schweiz!B72</f>
        <v>43951</v>
      </c>
      <c r="C67">
        <f ca="1">Schweiz!C72</f>
        <v>29587</v>
      </c>
      <c r="D67">
        <f t="shared" ca="1" si="7"/>
        <v>138</v>
      </c>
      <c r="E67">
        <f ca="1">Schweiz!D72</f>
        <v>1751</v>
      </c>
      <c r="F67">
        <f t="shared" ca="1" si="8"/>
        <v>18</v>
      </c>
      <c r="G67">
        <f>IF($B67&lt;&gt;"",_xlfn.NUMBERVALUE(BAG_Situationsbericht!C75),"")</f>
        <v>29866</v>
      </c>
      <c r="H67">
        <f>IF($B67&lt;&gt;"",_xlfn.NUMBERVALUE(BAG_Situationsbericht!B75),"")</f>
        <v>101</v>
      </c>
      <c r="I67">
        <f>IF($B67&lt;&gt;"",_xlfn.NUMBERVALUE(BAG_Situationsbericht!G75),"")</f>
        <v>1461</v>
      </c>
      <c r="J67">
        <f>IF($B67&lt;&gt;"",_xlfn.NUMBERVALUE(BAG_Situationsbericht!F75),"")</f>
        <v>10</v>
      </c>
    </row>
    <row r="68" spans="1:10" x14ac:dyDescent="0.4">
      <c r="A68">
        <f t="shared" ref="A68:A78" si="9">IF($B68&lt;&gt;"",A67+1,"")</f>
        <v>67</v>
      </c>
      <c r="B68" s="1">
        <f>Schweiz!B73</f>
        <v>43952</v>
      </c>
      <c r="C68">
        <f ca="1">Schweiz!C73</f>
        <v>29693</v>
      </c>
      <c r="D68">
        <f t="shared" ca="1" si="7"/>
        <v>106</v>
      </c>
      <c r="E68">
        <f ca="1">Schweiz!D73</f>
        <v>1765</v>
      </c>
      <c r="F68">
        <f t="shared" ca="1" si="8"/>
        <v>14</v>
      </c>
      <c r="G68">
        <f>IF($B68&lt;&gt;"",_xlfn.NUMBERVALUE(BAG_Situationsbericht!C76),"")</f>
        <v>29947</v>
      </c>
      <c r="H68">
        <f>IF($B68&lt;&gt;"",_xlfn.NUMBERVALUE(BAG_Situationsbericht!B76),"")</f>
        <v>81</v>
      </c>
      <c r="I68">
        <f>IF($B68&lt;&gt;"",_xlfn.NUMBERVALUE(BAG_Situationsbericht!G76),"")</f>
        <v>1469</v>
      </c>
      <c r="J68">
        <f>IF($B68&lt;&gt;"",_xlfn.NUMBERVALUE(BAG_Situationsbericht!F76),"")</f>
        <v>8</v>
      </c>
    </row>
    <row r="69" spans="1:10" x14ac:dyDescent="0.4">
      <c r="A69">
        <f t="shared" si="9"/>
        <v>68</v>
      </c>
      <c r="B69" s="1">
        <f>Schweiz!B74</f>
        <v>43953</v>
      </c>
      <c r="C69">
        <f ca="1">Schweiz!C74</f>
        <v>29771</v>
      </c>
      <c r="D69">
        <f t="shared" ca="1" si="7"/>
        <v>78</v>
      </c>
      <c r="E69">
        <f ca="1">Schweiz!D74</f>
        <v>1779</v>
      </c>
      <c r="F69">
        <f t="shared" ca="1" si="8"/>
        <v>14</v>
      </c>
      <c r="G69">
        <f>IF($B69&lt;&gt;"",_xlfn.NUMBERVALUE(BAG_Situationsbericht!C77),"")</f>
        <v>29990</v>
      </c>
      <c r="H69">
        <f>IF($B69&lt;&gt;"",_xlfn.NUMBERVALUE(BAG_Situationsbericht!B77),"")</f>
        <v>43</v>
      </c>
      <c r="I69">
        <f>IF($B69&lt;&gt;"",_xlfn.NUMBERVALUE(BAG_Situationsbericht!G77),"")</f>
        <v>1475</v>
      </c>
      <c r="J69">
        <f>IF($B69&lt;&gt;"",_xlfn.NUMBERVALUE(BAG_Situationsbericht!F77),"")</f>
        <v>6</v>
      </c>
    </row>
    <row r="70" spans="1:10" x14ac:dyDescent="0.4">
      <c r="A70">
        <f t="shared" si="9"/>
        <v>69</v>
      </c>
      <c r="B70" s="1">
        <f>Schweiz!B75</f>
        <v>43954</v>
      </c>
      <c r="C70">
        <f ca="1">Schweiz!C75</f>
        <v>29828</v>
      </c>
      <c r="D70">
        <f t="shared" ca="1" si="7"/>
        <v>57</v>
      </c>
      <c r="E70">
        <f ca="1">Schweiz!D75</f>
        <v>1784</v>
      </c>
      <c r="F70">
        <f t="shared" ca="1" si="8"/>
        <v>5</v>
      </c>
      <c r="G70">
        <f>IF($B70&lt;&gt;"",_xlfn.NUMBERVALUE(BAG_Situationsbericht!C78),"")</f>
        <v>30006</v>
      </c>
      <c r="H70">
        <f>IF($B70&lt;&gt;"",_xlfn.NUMBERVALUE(BAG_Situationsbericht!B78),"")</f>
        <v>16</v>
      </c>
      <c r="I70">
        <f>IF($B70&lt;&gt;"",_xlfn.NUMBERVALUE(BAG_Situationsbericht!G78),"")</f>
        <v>1479</v>
      </c>
      <c r="J70">
        <f>IF($B70&lt;&gt;"",_xlfn.NUMBERVALUE(BAG_Situationsbericht!F78),"")</f>
        <v>4</v>
      </c>
    </row>
    <row r="71" spans="1:10" x14ac:dyDescent="0.4">
      <c r="A71">
        <f t="shared" si="9"/>
        <v>70</v>
      </c>
      <c r="B71" s="1">
        <f>Schweiz!B76</f>
        <v>43955</v>
      </c>
      <c r="C71">
        <f ca="1">Schweiz!C76</f>
        <v>29865</v>
      </c>
      <c r="D71">
        <f t="shared" ca="1" si="7"/>
        <v>37</v>
      </c>
      <c r="E71">
        <f ca="1">Schweiz!D76</f>
        <v>1792</v>
      </c>
      <c r="F71">
        <f t="shared" ca="1" si="8"/>
        <v>8</v>
      </c>
      <c r="G71">
        <f>IF($B71&lt;&gt;"",_xlfn.NUMBERVALUE(BAG_Situationsbericht!C79),"")</f>
        <v>30009</v>
      </c>
      <c r="H71">
        <f>IF($B71&lt;&gt;"",_xlfn.NUMBERVALUE(BAG_Situationsbericht!B79),"")</f>
        <v>3</v>
      </c>
      <c r="I71">
        <f>IF($B71&lt;&gt;"",_xlfn.NUMBERVALUE(BAG_Situationsbericht!G79),"")</f>
        <v>1479</v>
      </c>
      <c r="J71">
        <f>IF($B71&lt;&gt;"",_xlfn.NUMBERVALUE(BAG_Situationsbericht!F79),"")</f>
        <v>0</v>
      </c>
    </row>
    <row r="72" spans="1:10" x14ac:dyDescent="0.4">
      <c r="A72" t="str">
        <f t="shared" si="9"/>
        <v/>
      </c>
      <c r="B72" s="1" t="str">
        <f>Schweiz!B77</f>
        <v/>
      </c>
      <c r="C72" t="str">
        <f ca="1">Schweiz!C77</f>
        <v/>
      </c>
      <c r="D72" t="str">
        <f t="shared" si="7"/>
        <v/>
      </c>
      <c r="E72" t="str">
        <f ca="1">Schweiz!D77</f>
        <v/>
      </c>
      <c r="F72" t="str">
        <f t="shared" si="8"/>
        <v/>
      </c>
      <c r="G72" t="str">
        <f>IF($B72&lt;&gt;"",_xlfn.NUMBERVALUE(BAG_Situationsbericht!C80),"")</f>
        <v/>
      </c>
      <c r="H72" t="str">
        <f>IF($B72&lt;&gt;"",_xlfn.NUMBERVALUE(BAG_Situationsbericht!B80),"")</f>
        <v/>
      </c>
      <c r="I72" t="str">
        <f>IF($B72&lt;&gt;"",_xlfn.NUMBERVALUE(BAG_Situationsbericht!G80),"")</f>
        <v/>
      </c>
      <c r="J72" t="str">
        <f>IF($B72&lt;&gt;"",_xlfn.NUMBERVALUE(BAG_Situationsbericht!F80),"")</f>
        <v/>
      </c>
    </row>
    <row r="73" spans="1:10" x14ac:dyDescent="0.4">
      <c r="A73" t="str">
        <f t="shared" si="9"/>
        <v/>
      </c>
      <c r="B73" s="1" t="str">
        <f>Schweiz!B78</f>
        <v/>
      </c>
      <c r="C73" t="str">
        <f ca="1">Schweiz!C78</f>
        <v/>
      </c>
      <c r="D73" t="str">
        <f t="shared" si="7"/>
        <v/>
      </c>
      <c r="E73" t="str">
        <f ca="1">Schweiz!D78</f>
        <v/>
      </c>
      <c r="F73" t="str">
        <f t="shared" si="8"/>
        <v/>
      </c>
      <c r="G73" t="str">
        <f>IF($B73&lt;&gt;"",_xlfn.NUMBERVALUE(BAG_Situationsbericht!C81),"")</f>
        <v/>
      </c>
      <c r="H73" t="str">
        <f>IF($B73&lt;&gt;"",_xlfn.NUMBERVALUE(BAG_Situationsbericht!B81),"")</f>
        <v/>
      </c>
      <c r="I73" t="str">
        <f>IF($B73&lt;&gt;"",_xlfn.NUMBERVALUE(BAG_Situationsbericht!G81),"")</f>
        <v/>
      </c>
      <c r="J73" t="str">
        <f>IF($B73&lt;&gt;"",_xlfn.NUMBERVALUE(BAG_Situationsbericht!F81),"")</f>
        <v/>
      </c>
    </row>
    <row r="74" spans="1:10" x14ac:dyDescent="0.4">
      <c r="A74" t="str">
        <f t="shared" si="9"/>
        <v/>
      </c>
      <c r="B74" s="1" t="str">
        <f>Schweiz!B79</f>
        <v/>
      </c>
      <c r="C74" t="str">
        <f ca="1">Schweiz!C79</f>
        <v/>
      </c>
      <c r="D74" t="str">
        <f t="shared" si="7"/>
        <v/>
      </c>
      <c r="E74" t="str">
        <f ca="1">Schweiz!D79</f>
        <v/>
      </c>
      <c r="F74" t="str">
        <f t="shared" si="8"/>
        <v/>
      </c>
      <c r="G74" t="str">
        <f>IF($B74&lt;&gt;"",_xlfn.NUMBERVALUE(BAG_Situationsbericht!C82),"")</f>
        <v/>
      </c>
      <c r="H74" t="str">
        <f>IF($B74&lt;&gt;"",_xlfn.NUMBERVALUE(BAG_Situationsbericht!B82),"")</f>
        <v/>
      </c>
      <c r="I74" t="str">
        <f>IF($B74&lt;&gt;"",_xlfn.NUMBERVALUE(BAG_Situationsbericht!G82),"")</f>
        <v/>
      </c>
      <c r="J74" t="str">
        <f>IF($B74&lt;&gt;"",_xlfn.NUMBERVALUE(BAG_Situationsbericht!F82),"")</f>
        <v/>
      </c>
    </row>
    <row r="75" spans="1:10" x14ac:dyDescent="0.4">
      <c r="A75" t="str">
        <f t="shared" si="9"/>
        <v/>
      </c>
      <c r="B75" s="1" t="str">
        <f>Schweiz!B80</f>
        <v/>
      </c>
      <c r="C75" t="str">
        <f ca="1">Schweiz!C80</f>
        <v/>
      </c>
      <c r="D75" t="str">
        <f t="shared" si="7"/>
        <v/>
      </c>
      <c r="E75" t="str">
        <f ca="1">Schweiz!D80</f>
        <v/>
      </c>
      <c r="F75" t="str">
        <f t="shared" si="8"/>
        <v/>
      </c>
      <c r="G75" t="str">
        <f>IF($B75&lt;&gt;"",_xlfn.NUMBERVALUE(BAG_Situationsbericht!C83),"")</f>
        <v/>
      </c>
      <c r="H75" t="str">
        <f>IF($B75&lt;&gt;"",_xlfn.NUMBERVALUE(BAG_Situationsbericht!B83),"")</f>
        <v/>
      </c>
      <c r="I75" t="str">
        <f>IF($B75&lt;&gt;"",_xlfn.NUMBERVALUE(BAG_Situationsbericht!G83),"")</f>
        <v/>
      </c>
      <c r="J75" t="str">
        <f>IF($B75&lt;&gt;"",_xlfn.NUMBERVALUE(BAG_Situationsbericht!F83),"")</f>
        <v/>
      </c>
    </row>
    <row r="76" spans="1:10" x14ac:dyDescent="0.4">
      <c r="A76" t="str">
        <f t="shared" si="9"/>
        <v/>
      </c>
      <c r="B76" s="1" t="str">
        <f>Schweiz!B81</f>
        <v/>
      </c>
      <c r="C76" t="str">
        <f ca="1">Schweiz!C81</f>
        <v/>
      </c>
      <c r="D76" t="str">
        <f t="shared" si="7"/>
        <v/>
      </c>
      <c r="E76" t="str">
        <f ca="1">Schweiz!D81</f>
        <v/>
      </c>
      <c r="F76" t="str">
        <f t="shared" si="8"/>
        <v/>
      </c>
      <c r="G76" t="str">
        <f>IF($B76&lt;&gt;"",_xlfn.NUMBERVALUE(BAG_Situationsbericht!C84),"")</f>
        <v/>
      </c>
      <c r="H76" t="str">
        <f>IF($B76&lt;&gt;"",_xlfn.NUMBERVALUE(BAG_Situationsbericht!B84),"")</f>
        <v/>
      </c>
      <c r="I76" t="str">
        <f>IF($B76&lt;&gt;"",_xlfn.NUMBERVALUE(BAG_Situationsbericht!G84),"")</f>
        <v/>
      </c>
      <c r="J76" t="str">
        <f>IF($B76&lt;&gt;"",_xlfn.NUMBERVALUE(BAG_Situationsbericht!F84),"")</f>
        <v/>
      </c>
    </row>
    <row r="77" spans="1:10" x14ac:dyDescent="0.4">
      <c r="A77" t="str">
        <f t="shared" si="9"/>
        <v/>
      </c>
      <c r="B77" s="1" t="str">
        <f>Schweiz!B82</f>
        <v/>
      </c>
      <c r="C77" t="str">
        <f ca="1">Schweiz!C82</f>
        <v/>
      </c>
      <c r="D77" t="str">
        <f t="shared" si="7"/>
        <v/>
      </c>
      <c r="E77" t="str">
        <f ca="1">Schweiz!D82</f>
        <v/>
      </c>
      <c r="F77" t="str">
        <f t="shared" si="8"/>
        <v/>
      </c>
      <c r="G77" t="str">
        <f>IF($B77&lt;&gt;"",_xlfn.NUMBERVALUE(BAG_Situationsbericht!C85),"")</f>
        <v/>
      </c>
      <c r="H77" t="str">
        <f>IF($B77&lt;&gt;"",_xlfn.NUMBERVALUE(BAG_Situationsbericht!B85),"")</f>
        <v/>
      </c>
      <c r="I77" t="str">
        <f>IF($B77&lt;&gt;"",_xlfn.NUMBERVALUE(BAG_Situationsbericht!G85),"")</f>
        <v/>
      </c>
      <c r="J77" t="str">
        <f>IF($B77&lt;&gt;"",_xlfn.NUMBERVALUE(BAG_Situationsbericht!F85),"")</f>
        <v/>
      </c>
    </row>
    <row r="78" spans="1:10" x14ac:dyDescent="0.4">
      <c r="A78" t="str">
        <f t="shared" si="9"/>
        <v/>
      </c>
      <c r="B78" s="1" t="str">
        <f>Schweiz!B83</f>
        <v/>
      </c>
      <c r="C78" t="str">
        <f ca="1">Schweiz!C83</f>
        <v/>
      </c>
      <c r="D78" t="str">
        <f t="shared" si="7"/>
        <v/>
      </c>
      <c r="E78" t="str">
        <f ca="1">Schweiz!D83</f>
        <v/>
      </c>
      <c r="F78" t="str">
        <f t="shared" si="8"/>
        <v/>
      </c>
      <c r="G78" t="str">
        <f>IF($B78&lt;&gt;"",_xlfn.NUMBERVALUE(BAG_Situationsbericht!C86),"")</f>
        <v/>
      </c>
      <c r="H78" t="str">
        <f>IF($B78&lt;&gt;"",_xlfn.NUMBERVALUE(BAG_Situationsbericht!B86),"")</f>
        <v/>
      </c>
      <c r="I78" t="str">
        <f>IF($B78&lt;&gt;"",_xlfn.NUMBERVALUE(BAG_Situationsbericht!G86),"")</f>
        <v/>
      </c>
      <c r="J78" t="str">
        <f>IF($B78&lt;&gt;"",_xlfn.NUMBERVALUE(BAG_Situationsbericht!F86),"")</f>
        <v/>
      </c>
    </row>
    <row r="79" spans="1:10" x14ac:dyDescent="0.4">
      <c r="B79" s="1"/>
    </row>
    <row r="80" spans="1:10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  <row r="90" spans="2:2" x14ac:dyDescent="0.4">
      <c r="B90" s="1"/>
    </row>
    <row r="91" spans="2:2" x14ac:dyDescent="0.4">
      <c r="B91" s="1"/>
    </row>
    <row r="92" spans="2:2" x14ac:dyDescent="0.4">
      <c r="B92" s="1"/>
    </row>
    <row r="93" spans="2:2" x14ac:dyDescent="0.4">
      <c r="B93" s="1"/>
    </row>
    <row r="94" spans="2:2" x14ac:dyDescent="0.4">
      <c r="B94" s="1"/>
    </row>
    <row r="95" spans="2:2" x14ac:dyDescent="0.4">
      <c r="B95" s="1"/>
    </row>
    <row r="96" spans="2:2" x14ac:dyDescent="0.4">
      <c r="B96" s="1"/>
    </row>
    <row r="97" spans="2:2" x14ac:dyDescent="0.4">
      <c r="B97" s="1"/>
    </row>
    <row r="98" spans="2:2" x14ac:dyDescent="0.4">
      <c r="B98" s="1"/>
    </row>
    <row r="99" spans="2:2" x14ac:dyDescent="0.4">
      <c r="B99" s="1"/>
    </row>
    <row r="100" spans="2:2" x14ac:dyDescent="0.4">
      <c r="B100" s="1"/>
    </row>
    <row r="101" spans="2:2" x14ac:dyDescent="0.4">
      <c r="B101" s="1"/>
    </row>
    <row r="102" spans="2:2" x14ac:dyDescent="0.4">
      <c r="B102" s="1"/>
    </row>
    <row r="103" spans="2:2" x14ac:dyDescent="0.4">
      <c r="B103" s="1"/>
    </row>
    <row r="104" spans="2:2" x14ac:dyDescent="0.4">
      <c r="B104" s="1"/>
    </row>
    <row r="105" spans="2:2" x14ac:dyDescent="0.4">
      <c r="B105" s="1"/>
    </row>
    <row r="106" spans="2:2" x14ac:dyDescent="0.4">
      <c r="B106" s="1"/>
    </row>
    <row r="107" spans="2:2" x14ac:dyDescent="0.4">
      <c r="B107" s="1"/>
    </row>
    <row r="108" spans="2:2" x14ac:dyDescent="0.4">
      <c r="B108" s="1"/>
    </row>
    <row r="109" spans="2:2" x14ac:dyDescent="0.4">
      <c r="B109" s="1"/>
    </row>
    <row r="110" spans="2:2" x14ac:dyDescent="0.4">
      <c r="B110" s="1"/>
    </row>
    <row r="111" spans="2:2" x14ac:dyDescent="0.4">
      <c r="B111" s="1"/>
    </row>
    <row r="112" spans="2:2" x14ac:dyDescent="0.4">
      <c r="B112" s="1"/>
    </row>
    <row r="113" spans="2:2" x14ac:dyDescent="0.4">
      <c r="B113" s="1"/>
    </row>
    <row r="114" spans="2:2" x14ac:dyDescent="0.4">
      <c r="B114" s="1"/>
    </row>
    <row r="115" spans="2:2" x14ac:dyDescent="0.4">
      <c r="B115" s="1"/>
    </row>
    <row r="116" spans="2:2" x14ac:dyDescent="0.4">
      <c r="B116" s="1"/>
    </row>
    <row r="117" spans="2:2" x14ac:dyDescent="0.4">
      <c r="B117" s="1"/>
    </row>
    <row r="118" spans="2:2" x14ac:dyDescent="0.4">
      <c r="B118" s="1"/>
    </row>
    <row r="119" spans="2:2" x14ac:dyDescent="0.4">
      <c r="B119" s="1"/>
    </row>
    <row r="120" spans="2:2" x14ac:dyDescent="0.4">
      <c r="B120" s="1"/>
    </row>
    <row r="121" spans="2:2" x14ac:dyDescent="0.4">
      <c r="B121" s="1"/>
    </row>
    <row r="122" spans="2:2" x14ac:dyDescent="0.4">
      <c r="B122" s="1"/>
    </row>
    <row r="123" spans="2:2" x14ac:dyDescent="0.4">
      <c r="B123" s="1"/>
    </row>
    <row r="124" spans="2:2" x14ac:dyDescent="0.4">
      <c r="B124" s="1"/>
    </row>
    <row r="125" spans="2:2" x14ac:dyDescent="0.4">
      <c r="B125" s="1"/>
    </row>
    <row r="126" spans="2:2" x14ac:dyDescent="0.4">
      <c r="B126" s="1"/>
    </row>
    <row r="127" spans="2:2" x14ac:dyDescent="0.4">
      <c r="B127" s="1"/>
    </row>
    <row r="128" spans="2:2" x14ac:dyDescent="0.4">
      <c r="B128" s="1"/>
    </row>
    <row r="129" spans="2:2" x14ac:dyDescent="0.4">
      <c r="B129" s="1"/>
    </row>
    <row r="130" spans="2:2" x14ac:dyDescent="0.4">
      <c r="B130" s="1"/>
    </row>
    <row r="131" spans="2:2" x14ac:dyDescent="0.4">
      <c r="B131" s="1"/>
    </row>
    <row r="132" spans="2:2" x14ac:dyDescent="0.4">
      <c r="B132" s="1"/>
    </row>
    <row r="133" spans="2:2" x14ac:dyDescent="0.4">
      <c r="B133" s="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7"/>
  <sheetViews>
    <sheetView topLeftCell="A16" workbookViewId="0">
      <selection activeCell="F5" sqref="F5"/>
    </sheetView>
  </sheetViews>
  <sheetFormatPr baseColWidth="10" defaultRowHeight="14.6" x14ac:dyDescent="0.4"/>
  <sheetData>
    <row r="1" spans="1:11" x14ac:dyDescent="0.4">
      <c r="A1" t="s">
        <v>376</v>
      </c>
      <c r="B1" s="7" t="s">
        <v>377</v>
      </c>
      <c r="C1" s="7"/>
      <c r="D1" s="7" t="s">
        <v>360</v>
      </c>
      <c r="E1" s="9">
        <v>0.5</v>
      </c>
      <c r="F1" s="7" t="s">
        <v>361</v>
      </c>
      <c r="G1" s="10">
        <v>7.0000000000000007E-2</v>
      </c>
      <c r="H1" s="4"/>
      <c r="I1" s="4" t="s">
        <v>365</v>
      </c>
      <c r="J1" s="4">
        <f>E1/G1</f>
        <v>7.1428571428571423</v>
      </c>
    </row>
    <row r="2" spans="1:11" x14ac:dyDescent="0.4">
      <c r="A2" s="7" t="s">
        <v>362</v>
      </c>
      <c r="B2" s="13">
        <v>8583084</v>
      </c>
      <c r="D2" s="7" t="s">
        <v>363</v>
      </c>
      <c r="E2" s="9">
        <v>5</v>
      </c>
      <c r="F2" s="7" t="s">
        <v>364</v>
      </c>
      <c r="G2" s="7">
        <v>0</v>
      </c>
      <c r="H2" s="4"/>
      <c r="I2" s="12" t="s">
        <v>366</v>
      </c>
      <c r="J2" s="3">
        <f>B2/J1*(LN(1/J1)-1)+B2</f>
        <v>5018908.588038085</v>
      </c>
      <c r="K2" s="6"/>
    </row>
    <row r="3" spans="1:11" x14ac:dyDescent="0.4">
      <c r="A3" s="7"/>
      <c r="B3" s="13"/>
      <c r="D3" s="7"/>
      <c r="E3" s="9"/>
      <c r="F3" s="7"/>
      <c r="G3" s="7"/>
      <c r="H3" s="4"/>
      <c r="I3" s="12"/>
      <c r="J3" s="3"/>
      <c r="K3" s="6"/>
    </row>
    <row r="4" spans="1:11" x14ac:dyDescent="0.4">
      <c r="A4" s="7"/>
      <c r="B4" s="13"/>
      <c r="D4" s="7"/>
      <c r="E4" s="9"/>
      <c r="F4" s="7"/>
      <c r="G4" s="7"/>
      <c r="H4" s="4"/>
      <c r="I4" s="12"/>
      <c r="J4" s="3"/>
      <c r="K4" s="6"/>
    </row>
    <row r="5" spans="1:11" x14ac:dyDescent="0.4">
      <c r="C5" s="7"/>
      <c r="D5" s="8"/>
      <c r="E5" s="7"/>
      <c r="F5" s="13"/>
      <c r="G5" s="7"/>
      <c r="H5" s="9"/>
      <c r="I5" s="4"/>
      <c r="J5" s="11"/>
    </row>
    <row r="6" spans="1:11" x14ac:dyDescent="0.4">
      <c r="A6" t="s">
        <v>242</v>
      </c>
      <c r="B6" t="s">
        <v>367</v>
      </c>
      <c r="C6" s="7" t="s">
        <v>368</v>
      </c>
      <c r="D6" s="8" t="s">
        <v>369</v>
      </c>
      <c r="E6" s="7" t="s">
        <v>370</v>
      </c>
      <c r="F6" s="9" t="s">
        <v>371</v>
      </c>
      <c r="G6" s="7" t="s">
        <v>372</v>
      </c>
      <c r="H6" s="9" t="s">
        <v>373</v>
      </c>
      <c r="I6" s="4" t="s">
        <v>374</v>
      </c>
      <c r="J6" s="4" t="s">
        <v>375</v>
      </c>
    </row>
    <row r="7" spans="1:11" x14ac:dyDescent="0.4">
      <c r="A7" s="1">
        <v>43886</v>
      </c>
      <c r="B7">
        <v>0</v>
      </c>
      <c r="C7" s="14">
        <f>B2-E2</f>
        <v>8583079</v>
      </c>
      <c r="D7" s="15">
        <f t="shared" ref="D7:D70" si="0">-E$1*C7*E7/B$2</f>
        <v>-2.4999985436470156</v>
      </c>
      <c r="E7" s="14">
        <f>E2</f>
        <v>5</v>
      </c>
      <c r="F7" s="15">
        <f>-D7-H7</f>
        <v>2.1499985436470155</v>
      </c>
      <c r="G7" s="14">
        <v>0</v>
      </c>
      <c r="H7" s="15">
        <f t="shared" ref="H7:H70" si="1">$G$1*E7</f>
        <v>0.35000000000000003</v>
      </c>
      <c r="I7" s="4">
        <f>E7+G7</f>
        <v>5</v>
      </c>
      <c r="J7" s="4">
        <f>F7+H7</f>
        <v>2.4999985436470156</v>
      </c>
    </row>
    <row r="8" spans="1:11" x14ac:dyDescent="0.4">
      <c r="A8" s="1">
        <f>A7+1</f>
        <v>43887</v>
      </c>
      <c r="B8">
        <f>B7+1</f>
        <v>1</v>
      </c>
      <c r="C8" s="14">
        <f>C7+D7</f>
        <v>8583076.5000014566</v>
      </c>
      <c r="D8" s="15">
        <f t="shared" si="0"/>
        <v>-3.5749961479475991</v>
      </c>
      <c r="E8" s="14">
        <f>E7+F7</f>
        <v>7.1499985436470155</v>
      </c>
      <c r="F8" s="15">
        <f>-D8-H8</f>
        <v>3.0744962498923081</v>
      </c>
      <c r="G8" s="14">
        <f>G7+H7</f>
        <v>0.35000000000000003</v>
      </c>
      <c r="H8" s="15">
        <f t="shared" si="1"/>
        <v>0.50049989805529116</v>
      </c>
      <c r="I8" s="4">
        <f>E8+G8</f>
        <v>7.4999985436470151</v>
      </c>
      <c r="J8" s="4">
        <f>F8+H8</f>
        <v>3.5749961479475991</v>
      </c>
    </row>
    <row r="9" spans="1:11" x14ac:dyDescent="0.4">
      <c r="A9" s="1">
        <f t="shared" ref="A9:A72" si="2">A8+1</f>
        <v>43888</v>
      </c>
      <c r="B9">
        <f t="shared" ref="B9:B72" si="3">B8+1</f>
        <v>2</v>
      </c>
      <c r="C9" s="14">
        <f t="shared" ref="C9:C72" si="4">C8+D8</f>
        <v>8583072.9250053093</v>
      </c>
      <c r="D9" s="15">
        <f t="shared" si="0"/>
        <v>-5.1122408002930602</v>
      </c>
      <c r="E9" s="14">
        <f t="shared" ref="E9:E72" si="5">E8+F8</f>
        <v>10.224494793539323</v>
      </c>
      <c r="F9" s="15">
        <f>-D9-H9</f>
        <v>4.3965261647453078</v>
      </c>
      <c r="G9" s="14">
        <f t="shared" ref="G9:G72" si="6">G8+H8</f>
        <v>0.85049989805529114</v>
      </c>
      <c r="H9" s="15">
        <f t="shared" si="1"/>
        <v>0.71571463554775272</v>
      </c>
      <c r="I9" s="4">
        <f t="shared" ref="I9:I72" si="7">E9+G9</f>
        <v>11.074994691594615</v>
      </c>
      <c r="J9" s="4">
        <f t="shared" ref="J9:J72" si="8">F9+H9</f>
        <v>5.1122408002930602</v>
      </c>
    </row>
    <row r="10" spans="1:11" x14ac:dyDescent="0.4">
      <c r="A10" s="1">
        <f t="shared" si="2"/>
        <v>43889</v>
      </c>
      <c r="B10">
        <f t="shared" si="3"/>
        <v>3</v>
      </c>
      <c r="C10" s="14">
        <f t="shared" si="4"/>
        <v>8583067.8127645086</v>
      </c>
      <c r="D10" s="15">
        <f t="shared" si="0"/>
        <v>-7.310496691912145</v>
      </c>
      <c r="E10" s="14">
        <f t="shared" si="5"/>
        <v>14.621020958284632</v>
      </c>
      <c r="F10" s="15">
        <f>-D10-H10</f>
        <v>6.2870252248322203</v>
      </c>
      <c r="G10" s="14">
        <f t="shared" si="6"/>
        <v>1.566214533603044</v>
      </c>
      <c r="H10" s="15">
        <f t="shared" si="1"/>
        <v>1.0234714670799243</v>
      </c>
      <c r="I10" s="4">
        <f t="shared" si="7"/>
        <v>16.187235491887677</v>
      </c>
      <c r="J10" s="4">
        <f t="shared" si="8"/>
        <v>7.3104966919121441</v>
      </c>
    </row>
    <row r="11" spans="1:11" x14ac:dyDescent="0.4">
      <c r="A11" s="1">
        <f t="shared" si="2"/>
        <v>43890</v>
      </c>
      <c r="B11">
        <f t="shared" si="3"/>
        <v>4</v>
      </c>
      <c r="C11" s="14">
        <f t="shared" si="4"/>
        <v>8583060.502267817</v>
      </c>
      <c r="D11" s="15">
        <f t="shared" si="0"/>
        <v>-10.453994471794848</v>
      </c>
      <c r="E11" s="14">
        <f t="shared" si="5"/>
        <v>20.908046183116852</v>
      </c>
      <c r="F11" s="15">
        <f t="shared" ref="F11:F74" si="9">-D11-H11</f>
        <v>8.9904312389766687</v>
      </c>
      <c r="G11" s="14">
        <f t="shared" si="6"/>
        <v>2.5896860006829683</v>
      </c>
      <c r="H11" s="15">
        <f t="shared" si="1"/>
        <v>1.4635632328181798</v>
      </c>
      <c r="I11" s="4">
        <f t="shared" si="7"/>
        <v>23.497732183799819</v>
      </c>
      <c r="J11" s="4">
        <f t="shared" si="8"/>
        <v>10.453994471794848</v>
      </c>
    </row>
    <row r="12" spans="1:11" x14ac:dyDescent="0.4">
      <c r="A12" s="1">
        <f t="shared" si="2"/>
        <v>43891</v>
      </c>
      <c r="B12">
        <f t="shared" si="3"/>
        <v>5</v>
      </c>
      <c r="C12" s="14">
        <f t="shared" si="4"/>
        <v>8583050.0482733455</v>
      </c>
      <c r="D12" s="15">
        <f t="shared" si="0"/>
        <v>-14.949179577002818</v>
      </c>
      <c r="E12" s="14">
        <f t="shared" si="5"/>
        <v>29.898477422093521</v>
      </c>
      <c r="F12" s="15">
        <f t="shared" si="9"/>
        <v>12.856286157456271</v>
      </c>
      <c r="G12" s="14">
        <f t="shared" si="6"/>
        <v>4.0532492335011483</v>
      </c>
      <c r="H12" s="15">
        <f t="shared" si="1"/>
        <v>2.0928934195465465</v>
      </c>
      <c r="I12" s="4">
        <f t="shared" si="7"/>
        <v>33.951726655594669</v>
      </c>
      <c r="J12" s="4">
        <f t="shared" si="8"/>
        <v>14.949179577002818</v>
      </c>
    </row>
    <row r="13" spans="1:11" x14ac:dyDescent="0.4">
      <c r="A13" s="1">
        <f t="shared" si="2"/>
        <v>43892</v>
      </c>
      <c r="B13">
        <f t="shared" si="3"/>
        <v>6</v>
      </c>
      <c r="C13" s="14">
        <f t="shared" si="4"/>
        <v>8583035.0990937687</v>
      </c>
      <c r="D13" s="15">
        <f t="shared" si="0"/>
        <v>-21.377259995167925</v>
      </c>
      <c r="E13" s="14">
        <f t="shared" si="5"/>
        <v>42.754763579549788</v>
      </c>
      <c r="F13" s="15">
        <f t="shared" si="9"/>
        <v>18.384426544599439</v>
      </c>
      <c r="G13" s="14">
        <f t="shared" si="6"/>
        <v>6.1461426530476952</v>
      </c>
      <c r="H13" s="15">
        <f t="shared" si="1"/>
        <v>2.9928334505684853</v>
      </c>
      <c r="I13" s="4">
        <f t="shared" si="7"/>
        <v>48.900906232597485</v>
      </c>
      <c r="J13" s="4">
        <f t="shared" si="8"/>
        <v>21.377259995167925</v>
      </c>
    </row>
    <row r="14" spans="1:11" x14ac:dyDescent="0.4">
      <c r="A14" s="1">
        <f t="shared" si="2"/>
        <v>43893</v>
      </c>
      <c r="B14">
        <f t="shared" si="3"/>
        <v>7</v>
      </c>
      <c r="C14" s="14">
        <f t="shared" si="4"/>
        <v>8583013.721833773</v>
      </c>
      <c r="D14" s="15">
        <f t="shared" si="0"/>
        <v>-30.56934475867746</v>
      </c>
      <c r="E14" s="14">
        <f t="shared" si="5"/>
        <v>61.139190124149223</v>
      </c>
      <c r="F14" s="15">
        <f t="shared" si="9"/>
        <v>26.289601449987014</v>
      </c>
      <c r="G14" s="14">
        <f t="shared" si="6"/>
        <v>9.1389761036161801</v>
      </c>
      <c r="H14" s="15">
        <f t="shared" si="1"/>
        <v>4.2797433086904464</v>
      </c>
      <c r="I14" s="4">
        <f t="shared" si="7"/>
        <v>70.278166227765411</v>
      </c>
      <c r="J14" s="4">
        <f t="shared" si="8"/>
        <v>30.56934475867746</v>
      </c>
    </row>
    <row r="15" spans="1:11" x14ac:dyDescent="0.4">
      <c r="A15" s="1">
        <f t="shared" si="2"/>
        <v>43894</v>
      </c>
      <c r="B15">
        <f t="shared" si="3"/>
        <v>8</v>
      </c>
      <c r="C15" s="14">
        <f t="shared" si="4"/>
        <v>8582983.152489014</v>
      </c>
      <c r="D15" s="15">
        <f t="shared" si="0"/>
        <v>-43.713882161894539</v>
      </c>
      <c r="E15" s="14">
        <f t="shared" si="5"/>
        <v>87.428791574136241</v>
      </c>
      <c r="F15" s="15">
        <f t="shared" si="9"/>
        <v>37.593866751705001</v>
      </c>
      <c r="G15" s="14">
        <f t="shared" si="6"/>
        <v>13.418719412306626</v>
      </c>
      <c r="H15" s="15">
        <f t="shared" si="1"/>
        <v>6.1200154101895379</v>
      </c>
      <c r="I15" s="4">
        <f t="shared" si="7"/>
        <v>100.84751098644287</v>
      </c>
      <c r="J15" s="4">
        <f t="shared" si="8"/>
        <v>43.713882161894539</v>
      </c>
    </row>
    <row r="16" spans="1:11" x14ac:dyDescent="0.4">
      <c r="A16" s="1">
        <f t="shared" si="2"/>
        <v>43895</v>
      </c>
      <c r="B16">
        <f t="shared" si="3"/>
        <v>9</v>
      </c>
      <c r="C16" s="14">
        <f t="shared" si="4"/>
        <v>8582939.4386068527</v>
      </c>
      <c r="D16" s="15">
        <f t="shared" si="0"/>
        <v>-62.510276310026327</v>
      </c>
      <c r="E16" s="14">
        <f t="shared" si="5"/>
        <v>125.02265832584123</v>
      </c>
      <c r="F16" s="15">
        <f t="shared" si="9"/>
        <v>53.758690227217443</v>
      </c>
      <c r="G16" s="14">
        <f t="shared" si="6"/>
        <v>19.538734822496163</v>
      </c>
      <c r="H16" s="15">
        <f t="shared" si="1"/>
        <v>8.7515860828088865</v>
      </c>
      <c r="I16" s="4">
        <f t="shared" si="7"/>
        <v>144.5613931483374</v>
      </c>
      <c r="J16" s="4">
        <f t="shared" si="8"/>
        <v>62.510276310026327</v>
      </c>
    </row>
    <row r="17" spans="1:10" x14ac:dyDescent="0.4">
      <c r="A17" s="1">
        <f t="shared" si="2"/>
        <v>43896</v>
      </c>
      <c r="B17">
        <f t="shared" si="3"/>
        <v>10</v>
      </c>
      <c r="C17" s="14">
        <f t="shared" si="4"/>
        <v>8582876.9283305425</v>
      </c>
      <c r="D17" s="15">
        <f t="shared" si="0"/>
        <v>-89.388517676855329</v>
      </c>
      <c r="E17" s="14">
        <f t="shared" si="5"/>
        <v>178.78134855305868</v>
      </c>
      <c r="F17" s="15">
        <f t="shared" si="9"/>
        <v>76.873823278141217</v>
      </c>
      <c r="G17" s="14">
        <f t="shared" si="6"/>
        <v>28.290320905305052</v>
      </c>
      <c r="H17" s="15">
        <f t="shared" si="1"/>
        <v>12.514694398714109</v>
      </c>
      <c r="I17" s="4">
        <f t="shared" si="7"/>
        <v>207.07166945836371</v>
      </c>
      <c r="J17" s="4">
        <f t="shared" si="8"/>
        <v>89.388517676855329</v>
      </c>
    </row>
    <row r="18" spans="1:10" x14ac:dyDescent="0.4">
      <c r="A18" s="1">
        <f t="shared" si="2"/>
        <v>43897</v>
      </c>
      <c r="B18">
        <f t="shared" si="3"/>
        <v>11</v>
      </c>
      <c r="C18" s="14">
        <f t="shared" si="4"/>
        <v>8582787.5398128647</v>
      </c>
      <c r="D18" s="15">
        <f t="shared" si="0"/>
        <v>-127.82317074384565</v>
      </c>
      <c r="E18" s="14">
        <f t="shared" si="5"/>
        <v>255.65517183119988</v>
      </c>
      <c r="F18" s="15">
        <f t="shared" si="9"/>
        <v>109.92730871566165</v>
      </c>
      <c r="G18" s="14">
        <f t="shared" si="6"/>
        <v>40.805015304019165</v>
      </c>
      <c r="H18" s="15">
        <f t="shared" si="1"/>
        <v>17.895862028183995</v>
      </c>
      <c r="I18" s="4">
        <f t="shared" si="7"/>
        <v>296.46018713521903</v>
      </c>
      <c r="J18" s="4">
        <f t="shared" si="8"/>
        <v>127.82317074384565</v>
      </c>
    </row>
    <row r="19" spans="1:10" x14ac:dyDescent="0.4">
      <c r="A19" s="1">
        <f t="shared" si="2"/>
        <v>43898</v>
      </c>
      <c r="B19">
        <f t="shared" si="3"/>
        <v>12</v>
      </c>
      <c r="C19" s="14">
        <f t="shared" si="4"/>
        <v>8582659.7166421209</v>
      </c>
      <c r="D19" s="15">
        <f t="shared" si="0"/>
        <v>-182.7822044442097</v>
      </c>
      <c r="E19" s="14">
        <f t="shared" si="5"/>
        <v>365.58248054686152</v>
      </c>
      <c r="F19" s="15">
        <f t="shared" si="9"/>
        <v>157.1914308059294</v>
      </c>
      <c r="G19" s="14">
        <f t="shared" si="6"/>
        <v>58.700877332203163</v>
      </c>
      <c r="H19" s="15">
        <f t="shared" si="1"/>
        <v>25.590773638280307</v>
      </c>
      <c r="I19" s="4">
        <f t="shared" si="7"/>
        <v>424.28335787906468</v>
      </c>
      <c r="J19" s="4">
        <f t="shared" si="8"/>
        <v>182.7822044442097</v>
      </c>
    </row>
    <row r="20" spans="1:10" x14ac:dyDescent="0.4">
      <c r="A20" s="1">
        <f t="shared" si="2"/>
        <v>43899</v>
      </c>
      <c r="B20">
        <f t="shared" si="3"/>
        <v>13</v>
      </c>
      <c r="C20" s="14">
        <f t="shared" si="4"/>
        <v>8582476.9344376773</v>
      </c>
      <c r="D20" s="15">
        <f t="shared" si="0"/>
        <v>-261.36846826333607</v>
      </c>
      <c r="E20" s="14">
        <f t="shared" si="5"/>
        <v>522.77391135279095</v>
      </c>
      <c r="F20" s="15">
        <f t="shared" si="9"/>
        <v>224.7742944686407</v>
      </c>
      <c r="G20" s="14">
        <f t="shared" si="6"/>
        <v>84.291650970483474</v>
      </c>
      <c r="H20" s="15">
        <f t="shared" si="1"/>
        <v>36.594173794695372</v>
      </c>
      <c r="I20" s="4">
        <f t="shared" si="7"/>
        <v>607.06556232327443</v>
      </c>
      <c r="J20" s="4">
        <f t="shared" si="8"/>
        <v>261.36846826333607</v>
      </c>
    </row>
    <row r="21" spans="1:10" x14ac:dyDescent="0.4">
      <c r="A21" s="1">
        <f t="shared" si="2"/>
        <v>43900</v>
      </c>
      <c r="B21">
        <f t="shared" si="3"/>
        <v>14</v>
      </c>
      <c r="C21" s="14">
        <f t="shared" si="4"/>
        <v>8582215.5659694131</v>
      </c>
      <c r="D21" s="15">
        <f t="shared" si="0"/>
        <v>-373.73628455186957</v>
      </c>
      <c r="E21" s="14">
        <f t="shared" si="5"/>
        <v>747.54820582143168</v>
      </c>
      <c r="F21" s="15">
        <f t="shared" si="9"/>
        <v>321.40791014436934</v>
      </c>
      <c r="G21" s="14">
        <f t="shared" si="6"/>
        <v>120.88582476517885</v>
      </c>
      <c r="H21" s="15">
        <f t="shared" si="1"/>
        <v>52.32837440750022</v>
      </c>
      <c r="I21" s="4">
        <f t="shared" si="7"/>
        <v>868.43403058661056</v>
      </c>
      <c r="J21" s="4">
        <f t="shared" si="8"/>
        <v>373.73628455186957</v>
      </c>
    </row>
    <row r="22" spans="1:10" x14ac:dyDescent="0.4">
      <c r="A22" s="1">
        <f t="shared" si="2"/>
        <v>43901</v>
      </c>
      <c r="B22">
        <f t="shared" si="3"/>
        <v>15</v>
      </c>
      <c r="C22" s="14">
        <f t="shared" si="4"/>
        <v>8581841.829684861</v>
      </c>
      <c r="D22" s="15">
        <f t="shared" si="0"/>
        <v>-534.40070667447571</v>
      </c>
      <c r="E22" s="14">
        <f t="shared" si="5"/>
        <v>1068.956115965801</v>
      </c>
      <c r="F22" s="15">
        <f t="shared" si="9"/>
        <v>459.57377855686963</v>
      </c>
      <c r="G22" s="14">
        <f t="shared" si="6"/>
        <v>173.21419917267906</v>
      </c>
      <c r="H22" s="15">
        <f t="shared" si="1"/>
        <v>74.826928117606073</v>
      </c>
      <c r="I22" s="4">
        <f t="shared" si="7"/>
        <v>1242.17031513848</v>
      </c>
      <c r="J22" s="4">
        <f t="shared" si="8"/>
        <v>534.40070667447571</v>
      </c>
    </row>
    <row r="23" spans="1:10" x14ac:dyDescent="0.4">
      <c r="A23" s="1">
        <f t="shared" si="2"/>
        <v>43902</v>
      </c>
      <c r="B23">
        <f t="shared" si="3"/>
        <v>16</v>
      </c>
      <c r="C23" s="14">
        <f t="shared" si="4"/>
        <v>8581307.4289781861</v>
      </c>
      <c r="D23" s="15">
        <f t="shared" si="0"/>
        <v>-764.10675575834023</v>
      </c>
      <c r="E23" s="14">
        <f t="shared" si="5"/>
        <v>1528.5298945226707</v>
      </c>
      <c r="F23" s="15">
        <f t="shared" si="9"/>
        <v>657.10966314175323</v>
      </c>
      <c r="G23" s="14">
        <f t="shared" si="6"/>
        <v>248.04112729028515</v>
      </c>
      <c r="H23" s="15">
        <f t="shared" si="1"/>
        <v>106.99709261658695</v>
      </c>
      <c r="I23" s="4">
        <f t="shared" si="7"/>
        <v>1776.5710218129559</v>
      </c>
      <c r="J23" s="4">
        <f t="shared" si="8"/>
        <v>764.10675575834023</v>
      </c>
    </row>
    <row r="24" spans="1:10" x14ac:dyDescent="0.4">
      <c r="A24" s="1">
        <f t="shared" si="2"/>
        <v>43903</v>
      </c>
      <c r="B24">
        <f t="shared" si="3"/>
        <v>17</v>
      </c>
      <c r="C24" s="14">
        <f t="shared" si="4"/>
        <v>8580543.3222224284</v>
      </c>
      <c r="D24" s="15">
        <f t="shared" si="0"/>
        <v>-1092.4962933662687</v>
      </c>
      <c r="E24" s="14">
        <f t="shared" si="5"/>
        <v>2185.639557664424</v>
      </c>
      <c r="F24" s="15">
        <f t="shared" si="9"/>
        <v>939.50152432975892</v>
      </c>
      <c r="G24" s="14">
        <f t="shared" si="6"/>
        <v>355.03821990687209</v>
      </c>
      <c r="H24" s="15">
        <f t="shared" si="1"/>
        <v>152.99476903650969</v>
      </c>
      <c r="I24" s="4">
        <f t="shared" si="7"/>
        <v>2540.6777775712962</v>
      </c>
      <c r="J24" s="4">
        <f t="shared" si="8"/>
        <v>1092.4962933662687</v>
      </c>
    </row>
    <row r="25" spans="1:10" x14ac:dyDescent="0.4">
      <c r="A25" s="1">
        <f t="shared" si="2"/>
        <v>43904</v>
      </c>
      <c r="B25">
        <f t="shared" si="3"/>
        <v>18</v>
      </c>
      <c r="C25" s="14">
        <f t="shared" si="4"/>
        <v>8579450.8259290624</v>
      </c>
      <c r="D25" s="15">
        <f t="shared" si="0"/>
        <v>-1561.9091131497628</v>
      </c>
      <c r="E25" s="14">
        <f t="shared" si="5"/>
        <v>3125.141081994183</v>
      </c>
      <c r="F25" s="15">
        <f t="shared" si="9"/>
        <v>1343.1492374101699</v>
      </c>
      <c r="G25" s="14">
        <f t="shared" si="6"/>
        <v>508.03298894338178</v>
      </c>
      <c r="H25" s="15">
        <f t="shared" si="1"/>
        <v>218.75987573959281</v>
      </c>
      <c r="I25" s="4">
        <f t="shared" si="7"/>
        <v>3633.1740709375649</v>
      </c>
      <c r="J25" s="4">
        <f t="shared" si="8"/>
        <v>1561.9091131497628</v>
      </c>
    </row>
    <row r="26" spans="1:10" x14ac:dyDescent="0.4">
      <c r="A26" s="1">
        <f t="shared" si="2"/>
        <v>43905</v>
      </c>
      <c r="B26">
        <f t="shared" si="3"/>
        <v>19</v>
      </c>
      <c r="C26" s="14">
        <f t="shared" si="4"/>
        <v>8577888.9168159124</v>
      </c>
      <c r="D26" s="15">
        <f t="shared" si="0"/>
        <v>-2232.7928986792181</v>
      </c>
      <c r="E26" s="14">
        <f t="shared" si="5"/>
        <v>4468.2903194043529</v>
      </c>
      <c r="F26" s="15">
        <f t="shared" si="9"/>
        <v>1920.0125763209135</v>
      </c>
      <c r="G26" s="14">
        <f t="shared" si="6"/>
        <v>726.7928646829746</v>
      </c>
      <c r="H26" s="15">
        <f t="shared" si="1"/>
        <v>312.78032235830472</v>
      </c>
      <c r="I26" s="4">
        <f t="shared" si="7"/>
        <v>5195.083184087327</v>
      </c>
      <c r="J26" s="4">
        <f t="shared" si="8"/>
        <v>2232.7928986792181</v>
      </c>
    </row>
    <row r="27" spans="1:10" x14ac:dyDescent="0.4">
      <c r="A27" s="1">
        <f t="shared" si="2"/>
        <v>43906</v>
      </c>
      <c r="B27">
        <f t="shared" si="3"/>
        <v>20</v>
      </c>
      <c r="C27" s="14">
        <f t="shared" si="4"/>
        <v>8575656.1239172332</v>
      </c>
      <c r="D27" s="15">
        <f t="shared" si="0"/>
        <v>-3191.3872012183833</v>
      </c>
      <c r="E27" s="14">
        <f t="shared" si="5"/>
        <v>6388.3028957252664</v>
      </c>
      <c r="F27" s="15">
        <f t="shared" si="9"/>
        <v>2744.2059985176147</v>
      </c>
      <c r="G27" s="14">
        <f t="shared" si="6"/>
        <v>1039.5731870412792</v>
      </c>
      <c r="H27" s="15">
        <f t="shared" si="1"/>
        <v>447.18120270076867</v>
      </c>
      <c r="I27" s="4">
        <f t="shared" si="7"/>
        <v>7427.8760827665456</v>
      </c>
      <c r="J27" s="4">
        <f t="shared" si="8"/>
        <v>3191.3872012183833</v>
      </c>
    </row>
    <row r="28" spans="1:10" x14ac:dyDescent="0.4">
      <c r="A28" s="1">
        <f t="shared" si="2"/>
        <v>43907</v>
      </c>
      <c r="B28">
        <f t="shared" si="3"/>
        <v>21</v>
      </c>
      <c r="C28" s="14">
        <f t="shared" si="4"/>
        <v>8572464.7367160153</v>
      </c>
      <c r="D28" s="15">
        <f t="shared" si="0"/>
        <v>-4560.6049325418735</v>
      </c>
      <c r="E28" s="14">
        <f t="shared" si="5"/>
        <v>9132.5088942428811</v>
      </c>
      <c r="F28" s="15">
        <f t="shared" si="9"/>
        <v>3921.329309944872</v>
      </c>
      <c r="G28" s="14">
        <f t="shared" si="6"/>
        <v>1486.7543897420478</v>
      </c>
      <c r="H28" s="15">
        <f t="shared" si="1"/>
        <v>639.27562259700176</v>
      </c>
      <c r="I28" s="4">
        <f t="shared" si="7"/>
        <v>10619.263283984928</v>
      </c>
      <c r="J28" s="4">
        <f t="shared" si="8"/>
        <v>4560.6049325418735</v>
      </c>
    </row>
    <row r="29" spans="1:10" x14ac:dyDescent="0.4">
      <c r="A29" s="1">
        <f t="shared" si="2"/>
        <v>43908</v>
      </c>
      <c r="B29">
        <f t="shared" si="3"/>
        <v>22</v>
      </c>
      <c r="C29" s="14">
        <f t="shared" si="4"/>
        <v>8567904.1317834742</v>
      </c>
      <c r="D29" s="15">
        <f t="shared" si="0"/>
        <v>-6515.3757253973754</v>
      </c>
      <c r="E29" s="14">
        <f t="shared" si="5"/>
        <v>13053.838204187752</v>
      </c>
      <c r="F29" s="15">
        <f t="shared" si="9"/>
        <v>5601.6070511042326</v>
      </c>
      <c r="G29" s="14">
        <f t="shared" si="6"/>
        <v>2126.0300123390498</v>
      </c>
      <c r="H29" s="15">
        <f t="shared" si="1"/>
        <v>913.76867429314268</v>
      </c>
      <c r="I29" s="4">
        <f t="shared" si="7"/>
        <v>15179.868216526802</v>
      </c>
      <c r="J29" s="4">
        <f t="shared" si="8"/>
        <v>6515.3757253973754</v>
      </c>
    </row>
    <row r="30" spans="1:10" x14ac:dyDescent="0.4">
      <c r="A30" s="1">
        <f t="shared" si="2"/>
        <v>43909</v>
      </c>
      <c r="B30">
        <f t="shared" si="3"/>
        <v>23</v>
      </c>
      <c r="C30" s="14">
        <f t="shared" si="4"/>
        <v>8561388.7560580764</v>
      </c>
      <c r="D30" s="15">
        <f t="shared" si="0"/>
        <v>-9304.1451795132016</v>
      </c>
      <c r="E30" s="14">
        <f t="shared" si="5"/>
        <v>18655.445255291983</v>
      </c>
      <c r="F30" s="15">
        <f t="shared" si="9"/>
        <v>7998.2640116427629</v>
      </c>
      <c r="G30" s="14">
        <f t="shared" si="6"/>
        <v>3039.7986866321926</v>
      </c>
      <c r="H30" s="15">
        <f t="shared" si="1"/>
        <v>1305.881167870439</v>
      </c>
      <c r="I30" s="4">
        <f t="shared" si="7"/>
        <v>21695.243941924175</v>
      </c>
      <c r="J30" s="4">
        <f t="shared" si="8"/>
        <v>9304.1451795132016</v>
      </c>
    </row>
    <row r="31" spans="1:10" x14ac:dyDescent="0.4">
      <c r="A31" s="1">
        <f t="shared" si="2"/>
        <v>43910</v>
      </c>
      <c r="B31">
        <f t="shared" si="3"/>
        <v>24</v>
      </c>
      <c r="C31" s="14">
        <f t="shared" si="4"/>
        <v>8552084.6108785626</v>
      </c>
      <c r="D31" s="15">
        <f t="shared" si="0"/>
        <v>-13278.722242761693</v>
      </c>
      <c r="E31" s="14">
        <f t="shared" si="5"/>
        <v>26653.709266934748</v>
      </c>
      <c r="F31" s="15">
        <f t="shared" si="9"/>
        <v>11412.96259407626</v>
      </c>
      <c r="G31" s="14">
        <f t="shared" si="6"/>
        <v>4345.6798545026313</v>
      </c>
      <c r="H31" s="15">
        <f t="shared" si="1"/>
        <v>1865.7596486854325</v>
      </c>
      <c r="I31" s="4">
        <f t="shared" si="7"/>
        <v>30999.38912143738</v>
      </c>
      <c r="J31" s="4">
        <f t="shared" si="8"/>
        <v>13278.722242761693</v>
      </c>
    </row>
    <row r="32" spans="1:10" x14ac:dyDescent="0.4">
      <c r="A32" s="1">
        <f t="shared" si="2"/>
        <v>43911</v>
      </c>
      <c r="B32">
        <f t="shared" si="3"/>
        <v>25</v>
      </c>
      <c r="C32" s="14">
        <f t="shared" si="4"/>
        <v>8538805.8886358012</v>
      </c>
      <c r="D32" s="15">
        <f t="shared" si="0"/>
        <v>-18935.14742763601</v>
      </c>
      <c r="E32" s="14">
        <f t="shared" si="5"/>
        <v>38066.671861011011</v>
      </c>
      <c r="F32" s="15">
        <f t="shared" si="9"/>
        <v>16270.480397365238</v>
      </c>
      <c r="G32" s="14">
        <f t="shared" si="6"/>
        <v>6211.439503188064</v>
      </c>
      <c r="H32" s="15">
        <f t="shared" si="1"/>
        <v>2664.6670302707712</v>
      </c>
      <c r="I32" s="4">
        <f t="shared" si="7"/>
        <v>44278.111364199074</v>
      </c>
      <c r="J32" s="4">
        <f t="shared" si="8"/>
        <v>18935.14742763601</v>
      </c>
    </row>
    <row r="33" spans="1:10" x14ac:dyDescent="0.4">
      <c r="A33" s="1">
        <f t="shared" si="2"/>
        <v>43912</v>
      </c>
      <c r="B33">
        <f t="shared" si="3"/>
        <v>26</v>
      </c>
      <c r="C33" s="14">
        <f t="shared" si="4"/>
        <v>8519870.7412081659</v>
      </c>
      <c r="D33" s="15">
        <f t="shared" si="0"/>
        <v>-26968.483221573562</v>
      </c>
      <c r="E33" s="14">
        <f t="shared" si="5"/>
        <v>54337.152258376249</v>
      </c>
      <c r="F33" s="15">
        <f t="shared" si="9"/>
        <v>23164.882563487226</v>
      </c>
      <c r="G33" s="14">
        <f t="shared" si="6"/>
        <v>8876.1065334588347</v>
      </c>
      <c r="H33" s="15">
        <f t="shared" si="1"/>
        <v>3803.6006580863377</v>
      </c>
      <c r="I33" s="4">
        <f t="shared" si="7"/>
        <v>63213.258791835084</v>
      </c>
      <c r="J33" s="4">
        <f t="shared" si="8"/>
        <v>26968.483221573566</v>
      </c>
    </row>
    <row r="34" spans="1:10" x14ac:dyDescent="0.4">
      <c r="A34" s="1">
        <f t="shared" si="2"/>
        <v>43913</v>
      </c>
      <c r="B34">
        <f t="shared" si="3"/>
        <v>27</v>
      </c>
      <c r="C34" s="14">
        <f t="shared" si="4"/>
        <v>8492902.2579865921</v>
      </c>
      <c r="D34" s="15">
        <f t="shared" si="0"/>
        <v>-38343.863728769276</v>
      </c>
      <c r="E34" s="14">
        <f t="shared" si="5"/>
        <v>77502.034821863475</v>
      </c>
      <c r="F34" s="15">
        <f t="shared" si="9"/>
        <v>32918.721291238835</v>
      </c>
      <c r="G34" s="14">
        <f t="shared" si="6"/>
        <v>12679.707191545172</v>
      </c>
      <c r="H34" s="15">
        <f t="shared" si="1"/>
        <v>5425.1424375304441</v>
      </c>
      <c r="I34" s="4">
        <f t="shared" si="7"/>
        <v>90181.742013408642</v>
      </c>
      <c r="J34" s="4">
        <f t="shared" si="8"/>
        <v>38343.863728769276</v>
      </c>
    </row>
    <row r="35" spans="1:10" x14ac:dyDescent="0.4">
      <c r="A35" s="1">
        <f t="shared" si="2"/>
        <v>43914</v>
      </c>
      <c r="B35">
        <f t="shared" si="3"/>
        <v>28</v>
      </c>
      <c r="C35" s="14">
        <f t="shared" si="4"/>
        <v>8454558.394257823</v>
      </c>
      <c r="D35" s="15">
        <f t="shared" si="0"/>
        <v>-54383.641736252663</v>
      </c>
      <c r="E35" s="14">
        <f t="shared" si="5"/>
        <v>110420.75611310231</v>
      </c>
      <c r="F35" s="15">
        <f t="shared" si="9"/>
        <v>46654.188808335501</v>
      </c>
      <c r="G35" s="14">
        <f t="shared" si="6"/>
        <v>18104.849629075616</v>
      </c>
      <c r="H35" s="15">
        <f t="shared" si="1"/>
        <v>7729.452927917162</v>
      </c>
      <c r="I35" s="4">
        <f t="shared" si="7"/>
        <v>128525.60574217793</v>
      </c>
      <c r="J35" s="4">
        <f t="shared" si="8"/>
        <v>54383.641736252663</v>
      </c>
    </row>
    <row r="36" spans="1:10" x14ac:dyDescent="0.4">
      <c r="A36" s="1">
        <f t="shared" si="2"/>
        <v>43915</v>
      </c>
      <c r="B36">
        <f t="shared" si="3"/>
        <v>29</v>
      </c>
      <c r="C36" s="14">
        <f t="shared" si="4"/>
        <v>8400174.7525215708</v>
      </c>
      <c r="D36" s="15">
        <f t="shared" si="0"/>
        <v>-76863.80481554057</v>
      </c>
      <c r="E36" s="14">
        <f t="shared" si="5"/>
        <v>157074.94492143783</v>
      </c>
      <c r="F36" s="15">
        <f t="shared" si="9"/>
        <v>65868.558671039922</v>
      </c>
      <c r="G36" s="14">
        <f t="shared" si="6"/>
        <v>25834.302556992778</v>
      </c>
      <c r="H36" s="15">
        <f t="shared" si="1"/>
        <v>10995.246144500648</v>
      </c>
      <c r="I36" s="4">
        <f t="shared" si="7"/>
        <v>182909.2474784306</v>
      </c>
      <c r="J36" s="4">
        <f t="shared" si="8"/>
        <v>76863.80481554057</v>
      </c>
    </row>
    <row r="37" spans="1:10" x14ac:dyDescent="0.4">
      <c r="A37" s="1">
        <f t="shared" si="2"/>
        <v>43916</v>
      </c>
      <c r="B37">
        <f t="shared" si="3"/>
        <v>30</v>
      </c>
      <c r="C37" s="14">
        <f t="shared" si="4"/>
        <v>8323310.9477060298</v>
      </c>
      <c r="D37" s="15">
        <f t="shared" si="0"/>
        <v>-108097.98110860902</v>
      </c>
      <c r="E37" s="14">
        <f t="shared" si="5"/>
        <v>222943.50359247776</v>
      </c>
      <c r="F37" s="15">
        <f t="shared" si="9"/>
        <v>92491.93585713557</v>
      </c>
      <c r="G37" s="14">
        <f t="shared" si="6"/>
        <v>36829.548701493426</v>
      </c>
      <c r="H37" s="15">
        <f t="shared" si="1"/>
        <v>15606.045251473444</v>
      </c>
      <c r="I37" s="4">
        <f t="shared" si="7"/>
        <v>259773.05229397118</v>
      </c>
      <c r="J37" s="4">
        <f t="shared" si="8"/>
        <v>108097.98110860902</v>
      </c>
    </row>
    <row r="38" spans="1:10" x14ac:dyDescent="0.4">
      <c r="A38" s="1">
        <f t="shared" si="2"/>
        <v>43917</v>
      </c>
      <c r="B38">
        <f t="shared" si="3"/>
        <v>31</v>
      </c>
      <c r="C38" s="14">
        <f t="shared" si="4"/>
        <v>8215212.9665974211</v>
      </c>
      <c r="D38" s="15">
        <f t="shared" si="0"/>
        <v>-150957.93728051707</v>
      </c>
      <c r="E38" s="14">
        <f t="shared" si="5"/>
        <v>315435.43944961333</v>
      </c>
      <c r="F38" s="15">
        <f t="shared" si="9"/>
        <v>128877.45651904414</v>
      </c>
      <c r="G38" s="14">
        <f t="shared" si="6"/>
        <v>52435.593952966869</v>
      </c>
      <c r="H38" s="15">
        <f t="shared" si="1"/>
        <v>22080.480761472936</v>
      </c>
      <c r="I38" s="4">
        <f t="shared" si="7"/>
        <v>367871.03340258019</v>
      </c>
      <c r="J38" s="4">
        <f t="shared" si="8"/>
        <v>150957.93728051707</v>
      </c>
    </row>
    <row r="39" spans="1:10" x14ac:dyDescent="0.4">
      <c r="A39" s="1">
        <f t="shared" si="2"/>
        <v>43918</v>
      </c>
      <c r="B39">
        <f t="shared" si="3"/>
        <v>32</v>
      </c>
      <c r="C39" s="14">
        <f t="shared" si="4"/>
        <v>8064255.029316904</v>
      </c>
      <c r="D39" s="15">
        <f t="shared" si="0"/>
        <v>-208727.56843027542</v>
      </c>
      <c r="E39" s="14">
        <f t="shared" si="5"/>
        <v>444312.89596865745</v>
      </c>
      <c r="F39" s="15">
        <f t="shared" si="9"/>
        <v>177625.6657124694</v>
      </c>
      <c r="G39" s="14">
        <f t="shared" si="6"/>
        <v>74516.074714439805</v>
      </c>
      <c r="H39" s="15">
        <f t="shared" si="1"/>
        <v>31101.902717806024</v>
      </c>
      <c r="I39" s="4">
        <f t="shared" si="7"/>
        <v>518828.97068309726</v>
      </c>
      <c r="J39" s="4">
        <f t="shared" si="8"/>
        <v>208727.56843027542</v>
      </c>
    </row>
    <row r="40" spans="1:10" x14ac:dyDescent="0.4">
      <c r="A40" s="1">
        <f t="shared" si="2"/>
        <v>43919</v>
      </c>
      <c r="B40">
        <f t="shared" si="3"/>
        <v>33</v>
      </c>
      <c r="C40" s="14">
        <f t="shared" si="4"/>
        <v>7855527.4608866284</v>
      </c>
      <c r="D40" s="15">
        <f t="shared" si="0"/>
        <v>-284609.55585838517</v>
      </c>
      <c r="E40" s="14">
        <f t="shared" si="5"/>
        <v>621938.56168112683</v>
      </c>
      <c r="F40" s="15">
        <f t="shared" si="9"/>
        <v>241073.8565407063</v>
      </c>
      <c r="G40" s="14">
        <f t="shared" si="6"/>
        <v>105617.97743224583</v>
      </c>
      <c r="H40" s="15">
        <f t="shared" si="1"/>
        <v>43535.699317678882</v>
      </c>
      <c r="I40" s="4">
        <f t="shared" si="7"/>
        <v>727556.53911337268</v>
      </c>
      <c r="J40" s="4">
        <f t="shared" si="8"/>
        <v>284609.55585838517</v>
      </c>
    </row>
    <row r="41" spans="1:10" x14ac:dyDescent="0.4">
      <c r="A41" s="1">
        <f t="shared" si="2"/>
        <v>43920</v>
      </c>
      <c r="B41">
        <f t="shared" si="3"/>
        <v>34</v>
      </c>
      <c r="C41" s="14">
        <f t="shared" si="4"/>
        <v>7570917.9050282435</v>
      </c>
      <c r="D41" s="15">
        <f t="shared" si="0"/>
        <v>-380620.54206724523</v>
      </c>
      <c r="E41" s="14">
        <f t="shared" si="5"/>
        <v>863012.41822183318</v>
      </c>
      <c r="F41" s="15">
        <f t="shared" si="9"/>
        <v>320209.67279171688</v>
      </c>
      <c r="G41" s="14">
        <f t="shared" si="6"/>
        <v>149153.67674992472</v>
      </c>
      <c r="H41" s="15">
        <f t="shared" si="1"/>
        <v>60410.869275528326</v>
      </c>
      <c r="I41" s="4">
        <f t="shared" si="7"/>
        <v>1012166.0949717578</v>
      </c>
      <c r="J41" s="4">
        <f t="shared" si="8"/>
        <v>380620.54206724523</v>
      </c>
    </row>
    <row r="42" spans="1:10" x14ac:dyDescent="0.4">
      <c r="A42" s="1">
        <f t="shared" si="2"/>
        <v>43921</v>
      </c>
      <c r="B42">
        <f t="shared" si="3"/>
        <v>35</v>
      </c>
      <c r="C42" s="14">
        <f t="shared" si="4"/>
        <v>7190297.362960998</v>
      </c>
      <c r="D42" s="15">
        <f t="shared" si="0"/>
        <v>-495609.65969877067</v>
      </c>
      <c r="E42" s="14">
        <f t="shared" si="5"/>
        <v>1183222.0910135501</v>
      </c>
      <c r="F42" s="15">
        <f t="shared" si="9"/>
        <v>412784.11332782218</v>
      </c>
      <c r="G42" s="14">
        <f t="shared" si="6"/>
        <v>209564.54602545305</v>
      </c>
      <c r="H42" s="15">
        <f t="shared" si="1"/>
        <v>82825.546370948519</v>
      </c>
      <c r="I42" s="4">
        <f t="shared" si="7"/>
        <v>1392786.6370390032</v>
      </c>
      <c r="J42" s="4">
        <f t="shared" si="8"/>
        <v>495609.65969877073</v>
      </c>
    </row>
    <row r="43" spans="1:10" x14ac:dyDescent="0.4">
      <c r="A43" s="1">
        <f t="shared" si="2"/>
        <v>43922</v>
      </c>
      <c r="B43">
        <f t="shared" si="3"/>
        <v>36</v>
      </c>
      <c r="C43" s="14">
        <f t="shared" si="4"/>
        <v>6694687.7032622276</v>
      </c>
      <c r="D43" s="15">
        <f t="shared" si="0"/>
        <v>-622431.46580730227</v>
      </c>
      <c r="E43" s="14">
        <f t="shared" si="5"/>
        <v>1596006.2043413722</v>
      </c>
      <c r="F43" s="15">
        <f t="shared" si="9"/>
        <v>510711.03150340624</v>
      </c>
      <c r="G43" s="14">
        <f t="shared" si="6"/>
        <v>292390.09239640157</v>
      </c>
      <c r="H43" s="15">
        <f t="shared" si="1"/>
        <v>111720.43430389607</v>
      </c>
      <c r="I43" s="4">
        <f t="shared" si="7"/>
        <v>1888396.2967377738</v>
      </c>
      <c r="J43" s="4">
        <f t="shared" si="8"/>
        <v>622431.46580730227</v>
      </c>
    </row>
    <row r="44" spans="1:10" x14ac:dyDescent="0.4">
      <c r="A44" s="1">
        <f t="shared" si="2"/>
        <v>43923</v>
      </c>
      <c r="B44">
        <f t="shared" si="3"/>
        <v>37</v>
      </c>
      <c r="C44" s="14">
        <f t="shared" si="4"/>
        <v>6072256.2374549257</v>
      </c>
      <c r="D44" s="15">
        <f t="shared" si="0"/>
        <v>-745217.38782425155</v>
      </c>
      <c r="E44" s="14">
        <f t="shared" si="5"/>
        <v>2106717.2358447784</v>
      </c>
      <c r="F44" s="15">
        <f t="shared" si="9"/>
        <v>597747.18131511705</v>
      </c>
      <c r="G44" s="14">
        <f t="shared" si="6"/>
        <v>404110.5267002976</v>
      </c>
      <c r="H44" s="15">
        <f t="shared" si="1"/>
        <v>147470.2065091345</v>
      </c>
      <c r="I44" s="4">
        <f t="shared" si="7"/>
        <v>2510827.7625450762</v>
      </c>
      <c r="J44" s="4">
        <f t="shared" si="8"/>
        <v>745217.38782425155</v>
      </c>
    </row>
    <row r="45" spans="1:10" x14ac:dyDescent="0.4">
      <c r="A45" s="1">
        <f t="shared" si="2"/>
        <v>43924</v>
      </c>
      <c r="B45">
        <f t="shared" si="3"/>
        <v>38</v>
      </c>
      <c r="C45" s="14">
        <f t="shared" si="4"/>
        <v>5327038.8496306743</v>
      </c>
      <c r="D45" s="15">
        <f t="shared" si="0"/>
        <v>-839254.69083458465</v>
      </c>
      <c r="E45" s="14">
        <f t="shared" si="5"/>
        <v>2704464.4171598954</v>
      </c>
      <c r="F45" s="15">
        <f t="shared" si="9"/>
        <v>649942.18163339188</v>
      </c>
      <c r="G45" s="14">
        <f t="shared" si="6"/>
        <v>551580.7332094321</v>
      </c>
      <c r="H45" s="15">
        <f t="shared" si="1"/>
        <v>189312.5092011927</v>
      </c>
      <c r="I45" s="4">
        <f t="shared" si="7"/>
        <v>3256045.1503693275</v>
      </c>
      <c r="J45" s="4">
        <f t="shared" si="8"/>
        <v>839254.69083458465</v>
      </c>
    </row>
    <row r="46" spans="1:10" x14ac:dyDescent="0.4">
      <c r="A46" s="1">
        <f t="shared" si="2"/>
        <v>43925</v>
      </c>
      <c r="B46">
        <f t="shared" si="3"/>
        <v>39</v>
      </c>
      <c r="C46" s="14">
        <f t="shared" si="4"/>
        <v>4487784.1587960897</v>
      </c>
      <c r="D46" s="15">
        <f t="shared" si="0"/>
        <v>-876948.93794733845</v>
      </c>
      <c r="E46" s="14">
        <f t="shared" si="5"/>
        <v>3354406.5987932873</v>
      </c>
      <c r="F46" s="15">
        <f t="shared" si="9"/>
        <v>642140.4760318083</v>
      </c>
      <c r="G46" s="14">
        <f t="shared" si="6"/>
        <v>740893.24241062487</v>
      </c>
      <c r="H46" s="15">
        <f t="shared" si="1"/>
        <v>234808.46191553012</v>
      </c>
      <c r="I46" s="4">
        <f t="shared" si="7"/>
        <v>4095299.8412039122</v>
      </c>
      <c r="J46" s="4">
        <f t="shared" si="8"/>
        <v>876948.93794733845</v>
      </c>
    </row>
    <row r="47" spans="1:10" x14ac:dyDescent="0.4">
      <c r="A47" s="1">
        <f t="shared" si="2"/>
        <v>43926</v>
      </c>
      <c r="B47">
        <f t="shared" si="3"/>
        <v>40</v>
      </c>
      <c r="C47" s="14">
        <f t="shared" si="4"/>
        <v>3610835.2208487513</v>
      </c>
      <c r="D47" s="15">
        <f t="shared" si="0"/>
        <v>-840657.7950045988</v>
      </c>
      <c r="E47" s="14">
        <f t="shared" si="5"/>
        <v>3996547.0748250955</v>
      </c>
      <c r="F47" s="15">
        <f t="shared" si="9"/>
        <v>560899.49976684211</v>
      </c>
      <c r="G47" s="14">
        <f t="shared" si="6"/>
        <v>975701.70432615501</v>
      </c>
      <c r="H47" s="15">
        <f t="shared" si="1"/>
        <v>279758.29523775668</v>
      </c>
      <c r="I47" s="4">
        <f t="shared" si="7"/>
        <v>4972248.7791512506</v>
      </c>
      <c r="J47" s="4">
        <f t="shared" si="8"/>
        <v>840657.7950045988</v>
      </c>
    </row>
    <row r="48" spans="1:10" x14ac:dyDescent="0.4">
      <c r="A48" s="1">
        <f t="shared" si="2"/>
        <v>43927</v>
      </c>
      <c r="B48">
        <f t="shared" si="3"/>
        <v>41</v>
      </c>
      <c r="C48" s="14">
        <f t="shared" si="4"/>
        <v>2770177.4258441525</v>
      </c>
      <c r="D48" s="15">
        <f t="shared" si="0"/>
        <v>-735454.50681977149</v>
      </c>
      <c r="E48" s="14">
        <f t="shared" si="5"/>
        <v>4557446.5745919375</v>
      </c>
      <c r="F48" s="15">
        <f t="shared" si="9"/>
        <v>416433.24659833586</v>
      </c>
      <c r="G48" s="14">
        <f t="shared" si="6"/>
        <v>1255459.9995639117</v>
      </c>
      <c r="H48" s="15">
        <f t="shared" si="1"/>
        <v>319021.26022143563</v>
      </c>
      <c r="I48" s="4">
        <f t="shared" si="7"/>
        <v>5812906.5741558494</v>
      </c>
      <c r="J48" s="4">
        <f t="shared" si="8"/>
        <v>735454.50681977149</v>
      </c>
    </row>
    <row r="49" spans="1:10" x14ac:dyDescent="0.4">
      <c r="A49" s="1">
        <f t="shared" si="2"/>
        <v>43928</v>
      </c>
      <c r="B49">
        <f t="shared" si="3"/>
        <v>42</v>
      </c>
      <c r="C49" s="14">
        <f t="shared" si="4"/>
        <v>2034722.9190243809</v>
      </c>
      <c r="D49" s="15">
        <f t="shared" si="0"/>
        <v>-589558.90846744238</v>
      </c>
      <c r="E49" s="14">
        <f t="shared" si="5"/>
        <v>4973879.8211902734</v>
      </c>
      <c r="F49" s="15">
        <f t="shared" si="9"/>
        <v>241387.32098412322</v>
      </c>
      <c r="G49" s="14">
        <f t="shared" si="6"/>
        <v>1574481.2597853474</v>
      </c>
      <c r="H49" s="15">
        <f t="shared" si="1"/>
        <v>348171.58748331916</v>
      </c>
      <c r="I49" s="4">
        <f t="shared" si="7"/>
        <v>6548361.080975621</v>
      </c>
      <c r="J49" s="4">
        <f t="shared" si="8"/>
        <v>589558.90846744238</v>
      </c>
    </row>
    <row r="50" spans="1:10" x14ac:dyDescent="0.4">
      <c r="A50" s="1">
        <f t="shared" si="2"/>
        <v>43929</v>
      </c>
      <c r="B50">
        <f t="shared" si="3"/>
        <v>43</v>
      </c>
      <c r="C50" s="14">
        <f t="shared" si="4"/>
        <v>1445164.0105569386</v>
      </c>
      <c r="D50" s="15">
        <f t="shared" si="0"/>
        <v>-439056.42653098673</v>
      </c>
      <c r="E50" s="14">
        <f t="shared" si="5"/>
        <v>5215267.1421743967</v>
      </c>
      <c r="F50" s="15">
        <f t="shared" si="9"/>
        <v>73987.726578778937</v>
      </c>
      <c r="G50" s="14">
        <f t="shared" si="6"/>
        <v>1922652.8472686666</v>
      </c>
      <c r="H50" s="15">
        <f t="shared" si="1"/>
        <v>365068.6999522078</v>
      </c>
      <c r="I50" s="4">
        <f t="shared" si="7"/>
        <v>7137919.9894430637</v>
      </c>
      <c r="J50" s="4">
        <f t="shared" si="8"/>
        <v>439056.42653098673</v>
      </c>
    </row>
    <row r="51" spans="1:10" x14ac:dyDescent="0.4">
      <c r="A51" s="1">
        <f t="shared" si="2"/>
        <v>43930</v>
      </c>
      <c r="B51">
        <f t="shared" si="3"/>
        <v>44</v>
      </c>
      <c r="C51" s="14">
        <f t="shared" si="4"/>
        <v>1006107.5840259518</v>
      </c>
      <c r="D51" s="15">
        <f t="shared" si="0"/>
        <v>-310002.75875773554</v>
      </c>
      <c r="E51" s="14">
        <f t="shared" si="5"/>
        <v>5289254.8687531753</v>
      </c>
      <c r="F51" s="15">
        <f t="shared" si="9"/>
        <v>-60245.082054986735</v>
      </c>
      <c r="G51" s="14">
        <f t="shared" si="6"/>
        <v>2287721.5472208746</v>
      </c>
      <c r="H51" s="15">
        <f t="shared" si="1"/>
        <v>370247.84081272228</v>
      </c>
      <c r="I51" s="4">
        <f t="shared" si="7"/>
        <v>7576976.4159740498</v>
      </c>
      <c r="J51" s="4">
        <f t="shared" si="8"/>
        <v>310002.75875773554</v>
      </c>
    </row>
    <row r="52" spans="1:10" x14ac:dyDescent="0.4">
      <c r="A52" s="1">
        <f t="shared" si="2"/>
        <v>43931</v>
      </c>
      <c r="B52">
        <f t="shared" si="3"/>
        <v>45</v>
      </c>
      <c r="C52" s="14">
        <f t="shared" si="4"/>
        <v>696104.8252682162</v>
      </c>
      <c r="D52" s="15">
        <f t="shared" si="0"/>
        <v>-212041.43778013444</v>
      </c>
      <c r="E52" s="14">
        <f t="shared" si="5"/>
        <v>5229009.7866981886</v>
      </c>
      <c r="F52" s="15">
        <f t="shared" si="9"/>
        <v>-153989.24728873878</v>
      </c>
      <c r="G52" s="14">
        <f t="shared" si="6"/>
        <v>2657969.3880335968</v>
      </c>
      <c r="H52" s="15">
        <f t="shared" si="1"/>
        <v>366030.68506887322</v>
      </c>
      <c r="I52" s="4">
        <f t="shared" si="7"/>
        <v>7886979.1747317854</v>
      </c>
      <c r="J52" s="4">
        <f t="shared" si="8"/>
        <v>212041.43778013444</v>
      </c>
    </row>
    <row r="53" spans="1:10" x14ac:dyDescent="0.4">
      <c r="A53" s="1">
        <f t="shared" si="2"/>
        <v>43932</v>
      </c>
      <c r="B53">
        <f t="shared" si="3"/>
        <v>46</v>
      </c>
      <c r="C53" s="14">
        <f t="shared" si="4"/>
        <v>484063.38748808176</v>
      </c>
      <c r="D53" s="15">
        <f t="shared" si="0"/>
        <v>-143108.91247703799</v>
      </c>
      <c r="E53" s="14">
        <f t="shared" si="5"/>
        <v>5075020.5394094503</v>
      </c>
      <c r="F53" s="15">
        <f t="shared" si="9"/>
        <v>-212142.52528162359</v>
      </c>
      <c r="G53" s="14">
        <f t="shared" si="6"/>
        <v>3024000.07310247</v>
      </c>
      <c r="H53" s="15">
        <f t="shared" si="1"/>
        <v>355251.43775866157</v>
      </c>
      <c r="I53" s="4">
        <f t="shared" si="7"/>
        <v>8099020.6125119198</v>
      </c>
      <c r="J53" s="4">
        <f t="shared" si="8"/>
        <v>143108.91247703799</v>
      </c>
    </row>
    <row r="54" spans="1:10" x14ac:dyDescent="0.4">
      <c r="A54" s="1">
        <f t="shared" si="2"/>
        <v>43933</v>
      </c>
      <c r="B54">
        <f t="shared" si="3"/>
        <v>47</v>
      </c>
      <c r="C54" s="14">
        <f t="shared" si="4"/>
        <v>340954.47501104377</v>
      </c>
      <c r="D54" s="15">
        <f t="shared" si="0"/>
        <v>-96586.49620286253</v>
      </c>
      <c r="E54" s="14">
        <f t="shared" si="5"/>
        <v>4862878.0141278263</v>
      </c>
      <c r="F54" s="15">
        <f t="shared" si="9"/>
        <v>-243814.96478608536</v>
      </c>
      <c r="G54" s="14">
        <f t="shared" si="6"/>
        <v>3379251.5108611314</v>
      </c>
      <c r="H54" s="15">
        <f t="shared" si="1"/>
        <v>340401.46098894789</v>
      </c>
      <c r="I54" s="4">
        <f t="shared" si="7"/>
        <v>8242129.5249889577</v>
      </c>
      <c r="J54" s="4">
        <f t="shared" si="8"/>
        <v>96586.49620286253</v>
      </c>
    </row>
    <row r="55" spans="1:10" x14ac:dyDescent="0.4">
      <c r="A55" s="1">
        <f t="shared" si="2"/>
        <v>43934</v>
      </c>
      <c r="B55">
        <f t="shared" si="3"/>
        <v>48</v>
      </c>
      <c r="C55" s="14">
        <f t="shared" si="4"/>
        <v>244367.97880818124</v>
      </c>
      <c r="D55" s="15">
        <f t="shared" si="0"/>
        <v>-65754.401410681501</v>
      </c>
      <c r="E55" s="14">
        <f t="shared" si="5"/>
        <v>4619063.049341741</v>
      </c>
      <c r="F55" s="15">
        <f t="shared" si="9"/>
        <v>-257580.01204324042</v>
      </c>
      <c r="G55" s="14">
        <f t="shared" si="6"/>
        <v>3719652.9718500795</v>
      </c>
      <c r="H55" s="15">
        <f t="shared" si="1"/>
        <v>323334.41345392191</v>
      </c>
      <c r="I55" s="4">
        <f t="shared" si="7"/>
        <v>8338716.0211918205</v>
      </c>
      <c r="J55" s="4">
        <f t="shared" si="8"/>
        <v>65754.401410681487</v>
      </c>
    </row>
    <row r="56" spans="1:10" x14ac:dyDescent="0.4">
      <c r="A56" s="1">
        <f t="shared" si="2"/>
        <v>43935</v>
      </c>
      <c r="B56">
        <f t="shared" si="3"/>
        <v>49</v>
      </c>
      <c r="C56" s="14">
        <f t="shared" si="4"/>
        <v>178613.57739749976</v>
      </c>
      <c r="D56" s="15">
        <f t="shared" si="0"/>
        <v>-45381.12921010665</v>
      </c>
      <c r="E56" s="14">
        <f t="shared" si="5"/>
        <v>4361483.0372985005</v>
      </c>
      <c r="F56" s="15">
        <f t="shared" si="9"/>
        <v>-259922.68340078843</v>
      </c>
      <c r="G56" s="14">
        <f t="shared" si="6"/>
        <v>4042987.3853040012</v>
      </c>
      <c r="H56" s="15">
        <f t="shared" si="1"/>
        <v>305303.81261089508</v>
      </c>
      <c r="I56" s="4">
        <f t="shared" si="7"/>
        <v>8404470.4226025008</v>
      </c>
      <c r="J56" s="4">
        <f t="shared" si="8"/>
        <v>45381.12921010665</v>
      </c>
    </row>
    <row r="57" spans="1:10" x14ac:dyDescent="0.4">
      <c r="A57" s="1">
        <f t="shared" si="2"/>
        <v>43936</v>
      </c>
      <c r="B57">
        <f t="shared" si="3"/>
        <v>50</v>
      </c>
      <c r="C57" s="14">
        <f t="shared" si="4"/>
        <v>133232.44818739311</v>
      </c>
      <c r="D57" s="15">
        <f t="shared" si="0"/>
        <v>-31833.600098644187</v>
      </c>
      <c r="E57" s="14">
        <f t="shared" si="5"/>
        <v>4101560.3538977122</v>
      </c>
      <c r="F57" s="15">
        <f t="shared" si="9"/>
        <v>-255275.62467419569</v>
      </c>
      <c r="G57" s="14">
        <f t="shared" si="6"/>
        <v>4348291.1979148965</v>
      </c>
      <c r="H57" s="15">
        <f t="shared" si="1"/>
        <v>287109.22477283987</v>
      </c>
      <c r="I57" s="4">
        <f t="shared" si="7"/>
        <v>8449851.5518126078</v>
      </c>
      <c r="J57" s="4">
        <f t="shared" si="8"/>
        <v>31833.60009864418</v>
      </c>
    </row>
    <row r="58" spans="1:10" x14ac:dyDescent="0.4">
      <c r="A58" s="1">
        <f t="shared" si="2"/>
        <v>43937</v>
      </c>
      <c r="B58">
        <f t="shared" si="3"/>
        <v>51</v>
      </c>
      <c r="C58" s="14">
        <f t="shared" si="4"/>
        <v>101398.84808874893</v>
      </c>
      <c r="D58" s="15">
        <f t="shared" si="0"/>
        <v>-22719.621581509055</v>
      </c>
      <c r="E58" s="14">
        <f t="shared" si="5"/>
        <v>3846284.7292235163</v>
      </c>
      <c r="F58" s="15">
        <f t="shared" si="9"/>
        <v>-246520.30946413707</v>
      </c>
      <c r="G58" s="14">
        <f t="shared" si="6"/>
        <v>4635400.4226877363</v>
      </c>
      <c r="H58" s="15">
        <f t="shared" si="1"/>
        <v>269239.93104564614</v>
      </c>
      <c r="I58" s="4">
        <f t="shared" si="7"/>
        <v>8481685.1519112531</v>
      </c>
      <c r="J58" s="4">
        <f t="shared" si="8"/>
        <v>22719.621581509069</v>
      </c>
    </row>
    <row r="59" spans="1:10" x14ac:dyDescent="0.4">
      <c r="A59" s="1">
        <f t="shared" si="2"/>
        <v>43938</v>
      </c>
      <c r="B59">
        <f t="shared" si="3"/>
        <v>52</v>
      </c>
      <c r="C59" s="14">
        <f t="shared" si="4"/>
        <v>78679.226507239873</v>
      </c>
      <c r="D59" s="15">
        <f t="shared" si="0"/>
        <v>-16499.12083785683</v>
      </c>
      <c r="E59" s="14">
        <f t="shared" si="5"/>
        <v>3599764.4197593792</v>
      </c>
      <c r="F59" s="15">
        <f t="shared" si="9"/>
        <v>-235484.38854529973</v>
      </c>
      <c r="G59" s="14">
        <f t="shared" si="6"/>
        <v>4904640.3537333822</v>
      </c>
      <c r="H59" s="15">
        <f t="shared" si="1"/>
        <v>251983.50938315658</v>
      </c>
      <c r="I59" s="4">
        <f t="shared" si="7"/>
        <v>8504404.773492761</v>
      </c>
      <c r="J59" s="4">
        <f t="shared" si="8"/>
        <v>16499.120837856841</v>
      </c>
    </row>
    <row r="60" spans="1:10" x14ac:dyDescent="0.4">
      <c r="A60" s="1">
        <f t="shared" si="2"/>
        <v>43939</v>
      </c>
      <c r="B60">
        <f t="shared" si="3"/>
        <v>53</v>
      </c>
      <c r="C60" s="14">
        <f t="shared" si="4"/>
        <v>62180.105669383047</v>
      </c>
      <c r="D60" s="15">
        <f t="shared" si="0"/>
        <v>-12186.254255596634</v>
      </c>
      <c r="E60" s="14">
        <f t="shared" si="5"/>
        <v>3364280.0312140794</v>
      </c>
      <c r="F60" s="15">
        <f t="shared" si="9"/>
        <v>-223313.34792938895</v>
      </c>
      <c r="G60" s="14">
        <f t="shared" si="6"/>
        <v>5156623.8631165391</v>
      </c>
      <c r="H60" s="15">
        <f t="shared" si="1"/>
        <v>235499.60218498559</v>
      </c>
      <c r="I60" s="4">
        <f t="shared" si="7"/>
        <v>8520903.8943306189</v>
      </c>
      <c r="J60" s="4">
        <f t="shared" si="8"/>
        <v>12186.254255596636</v>
      </c>
    </row>
    <row r="61" spans="1:10" x14ac:dyDescent="0.4">
      <c r="A61" s="1">
        <f t="shared" si="2"/>
        <v>43940</v>
      </c>
      <c r="B61">
        <f t="shared" si="3"/>
        <v>54</v>
      </c>
      <c r="C61" s="14">
        <f t="shared" si="4"/>
        <v>49993.851413786411</v>
      </c>
      <c r="D61" s="15">
        <f t="shared" si="0"/>
        <v>-9147.587374176248</v>
      </c>
      <c r="E61" s="14">
        <f t="shared" si="5"/>
        <v>3140966.6832846906</v>
      </c>
      <c r="F61" s="15">
        <f t="shared" si="9"/>
        <v>-210720.08045575212</v>
      </c>
      <c r="G61" s="14">
        <f t="shared" si="6"/>
        <v>5392123.4653015248</v>
      </c>
      <c r="H61" s="15">
        <f t="shared" si="1"/>
        <v>219867.66782992837</v>
      </c>
      <c r="I61" s="4">
        <f t="shared" si="7"/>
        <v>8533090.1485862155</v>
      </c>
      <c r="J61" s="4">
        <f t="shared" si="8"/>
        <v>9147.587374176248</v>
      </c>
    </row>
    <row r="62" spans="1:10" x14ac:dyDescent="0.4">
      <c r="A62" s="1">
        <f t="shared" si="2"/>
        <v>43941</v>
      </c>
      <c r="B62">
        <f t="shared" si="3"/>
        <v>55</v>
      </c>
      <c r="C62" s="14">
        <f t="shared" si="4"/>
        <v>40846.264039610163</v>
      </c>
      <c r="D62" s="15">
        <f t="shared" si="0"/>
        <v>-6972.413787417292</v>
      </c>
      <c r="E62" s="14">
        <f t="shared" si="5"/>
        <v>2930246.6028289385</v>
      </c>
      <c r="F62" s="15">
        <f t="shared" si="9"/>
        <v>-198144.84841060842</v>
      </c>
      <c r="G62" s="14">
        <f t="shared" si="6"/>
        <v>5611991.1331314528</v>
      </c>
      <c r="H62" s="15">
        <f t="shared" si="1"/>
        <v>205117.26219802571</v>
      </c>
      <c r="I62" s="4">
        <f t="shared" si="7"/>
        <v>8542237.7359603904</v>
      </c>
      <c r="J62" s="4">
        <f t="shared" si="8"/>
        <v>6972.4137874172884</v>
      </c>
    </row>
    <row r="63" spans="1:10" x14ac:dyDescent="0.4">
      <c r="A63" s="1">
        <f t="shared" si="2"/>
        <v>43942</v>
      </c>
      <c r="B63">
        <f t="shared" si="3"/>
        <v>56</v>
      </c>
      <c r="C63" s="14">
        <f t="shared" si="4"/>
        <v>33873.850252192875</v>
      </c>
      <c r="D63" s="15">
        <f t="shared" si="0"/>
        <v>-5391.2326678219597</v>
      </c>
      <c r="E63" s="14">
        <f t="shared" si="5"/>
        <v>2732101.7544183303</v>
      </c>
      <c r="F63" s="15">
        <f t="shared" si="9"/>
        <v>-185855.89014146119</v>
      </c>
      <c r="G63" s="14">
        <f t="shared" si="6"/>
        <v>5817108.3953294782</v>
      </c>
      <c r="H63" s="15">
        <f t="shared" si="1"/>
        <v>191247.12280928314</v>
      </c>
      <c r="I63" s="4">
        <f t="shared" si="7"/>
        <v>8549210.1497478075</v>
      </c>
      <c r="J63" s="4">
        <f t="shared" si="8"/>
        <v>5391.2326678219542</v>
      </c>
    </row>
    <row r="64" spans="1:10" x14ac:dyDescent="0.4">
      <c r="A64" s="1">
        <f t="shared" si="2"/>
        <v>43943</v>
      </c>
      <c r="B64">
        <f t="shared" si="3"/>
        <v>57</v>
      </c>
      <c r="C64" s="14">
        <f t="shared" si="4"/>
        <v>28482.617584370913</v>
      </c>
      <c r="D64" s="15">
        <f t="shared" si="0"/>
        <v>-4224.807029034323</v>
      </c>
      <c r="E64" s="14">
        <f t="shared" si="5"/>
        <v>2546245.8642768692</v>
      </c>
      <c r="F64" s="15">
        <f t="shared" si="9"/>
        <v>-174012.40347034653</v>
      </c>
      <c r="G64" s="14">
        <f t="shared" si="6"/>
        <v>6008355.5181387616</v>
      </c>
      <c r="H64" s="15">
        <f t="shared" si="1"/>
        <v>178237.21049938086</v>
      </c>
      <c r="I64" s="4">
        <f t="shared" si="7"/>
        <v>8554601.3824156299</v>
      </c>
      <c r="J64" s="4">
        <f t="shared" si="8"/>
        <v>4224.8070290343312</v>
      </c>
    </row>
    <row r="65" spans="1:10" x14ac:dyDescent="0.4">
      <c r="A65" s="1">
        <f t="shared" si="2"/>
        <v>43944</v>
      </c>
      <c r="B65">
        <f t="shared" si="3"/>
        <v>58</v>
      </c>
      <c r="C65" s="14">
        <f t="shared" si="4"/>
        <v>24257.810555336589</v>
      </c>
      <c r="D65" s="15">
        <f t="shared" si="0"/>
        <v>-3352.2443614250487</v>
      </c>
      <c r="E65" s="14">
        <f t="shared" si="5"/>
        <v>2372233.4608065225</v>
      </c>
      <c r="F65" s="15">
        <f t="shared" si="9"/>
        <v>-162704.09789503153</v>
      </c>
      <c r="G65" s="14">
        <f t="shared" si="6"/>
        <v>6186592.7286381423</v>
      </c>
      <c r="H65" s="15">
        <f t="shared" si="1"/>
        <v>166056.34225645658</v>
      </c>
      <c r="I65" s="4">
        <f t="shared" si="7"/>
        <v>8558826.1894446649</v>
      </c>
      <c r="J65" s="4">
        <f t="shared" si="8"/>
        <v>3352.2443614250515</v>
      </c>
    </row>
    <row r="66" spans="1:10" x14ac:dyDescent="0.4">
      <c r="A66" s="1">
        <f t="shared" si="2"/>
        <v>43945</v>
      </c>
      <c r="B66">
        <f t="shared" si="3"/>
        <v>59</v>
      </c>
      <c r="C66" s="14">
        <f t="shared" si="4"/>
        <v>20905.566193911542</v>
      </c>
      <c r="D66" s="15">
        <f t="shared" si="0"/>
        <v>-2690.8429623744432</v>
      </c>
      <c r="E66" s="14">
        <f t="shared" si="5"/>
        <v>2209529.3629114912</v>
      </c>
      <c r="F66" s="15">
        <f t="shared" si="9"/>
        <v>-151976.21244142996</v>
      </c>
      <c r="G66" s="14">
        <f t="shared" si="6"/>
        <v>6352649.070894599</v>
      </c>
      <c r="H66" s="15">
        <f t="shared" si="1"/>
        <v>154667.05540380441</v>
      </c>
      <c r="I66" s="4">
        <f t="shared" si="7"/>
        <v>8562178.4338060897</v>
      </c>
      <c r="J66" s="4">
        <f t="shared" si="8"/>
        <v>2690.8429623744451</v>
      </c>
    </row>
    <row r="67" spans="1:10" x14ac:dyDescent="0.4">
      <c r="A67" s="1">
        <f t="shared" si="2"/>
        <v>43946</v>
      </c>
      <c r="B67">
        <f t="shared" si="3"/>
        <v>60</v>
      </c>
      <c r="C67" s="14">
        <f t="shared" si="4"/>
        <v>18214.7232315371</v>
      </c>
      <c r="D67" s="15">
        <f t="shared" si="0"/>
        <v>-2183.2339733590729</v>
      </c>
      <c r="E67" s="14">
        <f t="shared" si="5"/>
        <v>2057553.1504700612</v>
      </c>
      <c r="F67" s="15">
        <f t="shared" si="9"/>
        <v>-141845.48655954521</v>
      </c>
      <c r="G67" s="14">
        <f t="shared" si="6"/>
        <v>6507316.1262984034</v>
      </c>
      <c r="H67" s="15">
        <f t="shared" si="1"/>
        <v>144028.72053290429</v>
      </c>
      <c r="I67" s="4">
        <f t="shared" si="7"/>
        <v>8564869.2767684646</v>
      </c>
      <c r="J67" s="4">
        <f t="shared" si="8"/>
        <v>2183.2339733590779</v>
      </c>
    </row>
    <row r="68" spans="1:10" x14ac:dyDescent="0.4">
      <c r="A68" s="1">
        <f t="shared" si="2"/>
        <v>43947</v>
      </c>
      <c r="B68">
        <f t="shared" si="3"/>
        <v>61</v>
      </c>
      <c r="C68" s="14">
        <f t="shared" si="4"/>
        <v>16031.489258178028</v>
      </c>
      <c r="D68" s="15">
        <f t="shared" si="0"/>
        <v>-1789.0799411837727</v>
      </c>
      <c r="E68" s="14">
        <f t="shared" si="5"/>
        <v>1915707.6639105161</v>
      </c>
      <c r="F68" s="15">
        <f t="shared" si="9"/>
        <v>-132310.45653255237</v>
      </c>
      <c r="G68" s="14">
        <f t="shared" si="6"/>
        <v>6651344.8468313077</v>
      </c>
      <c r="H68" s="15">
        <f t="shared" si="1"/>
        <v>134099.53647373614</v>
      </c>
      <c r="I68" s="4">
        <f t="shared" si="7"/>
        <v>8567052.5107418243</v>
      </c>
      <c r="J68" s="4">
        <f t="shared" si="8"/>
        <v>1789.0799411837652</v>
      </c>
    </row>
    <row r="69" spans="1:10" x14ac:dyDescent="0.4">
      <c r="A69" s="1">
        <f t="shared" si="2"/>
        <v>43948</v>
      </c>
      <c r="B69">
        <f t="shared" si="3"/>
        <v>62</v>
      </c>
      <c r="C69" s="14">
        <f t="shared" si="4"/>
        <v>14242.409316994255</v>
      </c>
      <c r="D69" s="15">
        <f t="shared" si="0"/>
        <v>-1479.6472341562455</v>
      </c>
      <c r="E69" s="14">
        <f t="shared" si="5"/>
        <v>1783397.2073779637</v>
      </c>
      <c r="F69" s="15">
        <f t="shared" si="9"/>
        <v>-123358.15728230122</v>
      </c>
      <c r="G69" s="14">
        <f t="shared" si="6"/>
        <v>6785444.3833050439</v>
      </c>
      <c r="H69" s="15">
        <f t="shared" si="1"/>
        <v>124837.80451645747</v>
      </c>
      <c r="I69" s="4">
        <f t="shared" si="7"/>
        <v>8568841.5906830076</v>
      </c>
      <c r="J69" s="4">
        <f t="shared" si="8"/>
        <v>1479.6472341562476</v>
      </c>
    </row>
    <row r="70" spans="1:10" x14ac:dyDescent="0.4">
      <c r="A70" s="1">
        <f t="shared" si="2"/>
        <v>43949</v>
      </c>
      <c r="B70">
        <f t="shared" si="3"/>
        <v>63</v>
      </c>
      <c r="C70" s="14">
        <f t="shared" si="4"/>
        <v>12762.76208283801</v>
      </c>
      <c r="D70" s="15">
        <f t="shared" si="0"/>
        <v>-1234.2115866855868</v>
      </c>
      <c r="E70" s="14">
        <f t="shared" si="5"/>
        <v>1660039.0500956625</v>
      </c>
      <c r="F70" s="15">
        <f t="shared" si="9"/>
        <v>-114968.5219200108</v>
      </c>
      <c r="G70" s="14">
        <f t="shared" si="6"/>
        <v>6910282.1878215009</v>
      </c>
      <c r="H70" s="15">
        <f t="shared" si="1"/>
        <v>116202.73350669639</v>
      </c>
      <c r="I70" s="4">
        <f t="shared" si="7"/>
        <v>8570321.2379171625</v>
      </c>
      <c r="J70" s="4">
        <f t="shared" si="8"/>
        <v>1234.2115866855893</v>
      </c>
    </row>
    <row r="71" spans="1:10" x14ac:dyDescent="0.4">
      <c r="A71" s="1">
        <f t="shared" si="2"/>
        <v>43950</v>
      </c>
      <c r="B71">
        <f t="shared" si="3"/>
        <v>64</v>
      </c>
      <c r="C71" s="14">
        <f t="shared" si="4"/>
        <v>11528.550496152422</v>
      </c>
      <c r="D71" s="15">
        <f t="shared" ref="D71:D134" si="10">-E$1*C71*E71/B$2</f>
        <v>-1037.647051117634</v>
      </c>
      <c r="E71" s="14">
        <f t="shared" si="5"/>
        <v>1545070.5281756516</v>
      </c>
      <c r="F71" s="15">
        <f t="shared" si="9"/>
        <v>-107117.28992117799</v>
      </c>
      <c r="G71" s="14">
        <f t="shared" si="6"/>
        <v>7026484.9213281972</v>
      </c>
      <c r="H71" s="15">
        <f t="shared" ref="H71:H134" si="11">$G$1*E71</f>
        <v>108154.93697229562</v>
      </c>
      <c r="I71" s="4">
        <f t="shared" si="7"/>
        <v>8571555.4495038483</v>
      </c>
      <c r="J71" s="4">
        <f t="shared" si="8"/>
        <v>1037.6470511176303</v>
      </c>
    </row>
    <row r="72" spans="1:10" x14ac:dyDescent="0.4">
      <c r="A72" s="1">
        <f t="shared" si="2"/>
        <v>43951</v>
      </c>
      <c r="B72">
        <f t="shared" si="3"/>
        <v>65</v>
      </c>
      <c r="C72" s="14">
        <f t="shared" si="4"/>
        <v>10490.903445034788</v>
      </c>
      <c r="D72" s="15">
        <f t="shared" si="10"/>
        <v>-878.78835748332335</v>
      </c>
      <c r="E72" s="14">
        <f t="shared" si="5"/>
        <v>1437953.2382544735</v>
      </c>
      <c r="F72" s="15">
        <f t="shared" si="9"/>
        <v>-99777.938320329835</v>
      </c>
      <c r="G72" s="14">
        <f t="shared" si="6"/>
        <v>7134639.8583004931</v>
      </c>
      <c r="H72" s="15">
        <f t="shared" si="11"/>
        <v>100656.72667781316</v>
      </c>
      <c r="I72" s="4">
        <f t="shared" si="7"/>
        <v>8572593.0965549666</v>
      </c>
      <c r="J72" s="4">
        <f t="shared" si="8"/>
        <v>878.78835748332494</v>
      </c>
    </row>
    <row r="73" spans="1:10" x14ac:dyDescent="0.4">
      <c r="A73" s="1">
        <f t="shared" ref="A73:A136" si="12">A72+1</f>
        <v>43952</v>
      </c>
      <c r="B73">
        <f t="shared" ref="B73:B136" si="13">B72+1</f>
        <v>66</v>
      </c>
      <c r="C73" s="14">
        <f t="shared" ref="C73:C136" si="14">C72+D72</f>
        <v>9612.115087551465</v>
      </c>
      <c r="D73" s="15">
        <f t="shared" si="10"/>
        <v>-749.3049695357571</v>
      </c>
      <c r="E73" s="14">
        <f t="shared" ref="E73:E136" si="15">E72+F72</f>
        <v>1338175.2999341437</v>
      </c>
      <c r="F73" s="15">
        <f t="shared" si="9"/>
        <v>-92922.966025854301</v>
      </c>
      <c r="G73" s="14">
        <f t="shared" ref="G73:G136" si="16">G72+H72</f>
        <v>7235296.5849783067</v>
      </c>
      <c r="H73" s="15">
        <f t="shared" si="11"/>
        <v>93672.270995390063</v>
      </c>
      <c r="I73" s="4">
        <f t="shared" ref="I73:I106" si="17">E73+G73</f>
        <v>8573471.8849124499</v>
      </c>
      <c r="J73" s="4">
        <f t="shared" ref="J73:J136" si="18">F73+H73</f>
        <v>749.30496953576221</v>
      </c>
    </row>
    <row r="74" spans="1:10" x14ac:dyDescent="0.4">
      <c r="A74" s="1">
        <f t="shared" si="12"/>
        <v>43953</v>
      </c>
      <c r="B74">
        <f t="shared" si="13"/>
        <v>67</v>
      </c>
      <c r="C74" s="14">
        <f t="shared" si="14"/>
        <v>8862.8101180157082</v>
      </c>
      <c r="D74" s="15">
        <f t="shared" si="10"/>
        <v>-642.91780113331424</v>
      </c>
      <c r="E74" s="14">
        <f t="shared" si="15"/>
        <v>1245252.3339082894</v>
      </c>
      <c r="F74" s="15">
        <f t="shared" si="9"/>
        <v>-86524.745572446962</v>
      </c>
      <c r="G74" s="14">
        <f t="shared" si="16"/>
        <v>7328968.8559736963</v>
      </c>
      <c r="H74" s="15">
        <f t="shared" si="11"/>
        <v>87167.663373580275</v>
      </c>
      <c r="I74" s="4">
        <f t="shared" si="17"/>
        <v>8574221.189881986</v>
      </c>
      <c r="J74" s="4">
        <f t="shared" si="18"/>
        <v>642.91780113331333</v>
      </c>
    </row>
    <row r="75" spans="1:10" x14ac:dyDescent="0.4">
      <c r="A75" s="1">
        <f t="shared" si="12"/>
        <v>43954</v>
      </c>
      <c r="B75">
        <f t="shared" si="13"/>
        <v>68</v>
      </c>
      <c r="C75" s="14">
        <f t="shared" si="14"/>
        <v>8219.8923168823931</v>
      </c>
      <c r="D75" s="15">
        <f t="shared" si="10"/>
        <v>-554.84811757181069</v>
      </c>
      <c r="E75" s="14">
        <f t="shared" si="15"/>
        <v>1158727.5883358424</v>
      </c>
      <c r="F75" s="15">
        <f t="shared" ref="F75:F138" si="19">-D75-H75</f>
        <v>-80556.083065937171</v>
      </c>
      <c r="G75" s="14">
        <f t="shared" si="16"/>
        <v>7416136.5193472765</v>
      </c>
      <c r="H75" s="15">
        <f t="shared" si="11"/>
        <v>81110.931183508976</v>
      </c>
      <c r="I75" s="4">
        <f t="shared" si="17"/>
        <v>8574864.1076831184</v>
      </c>
      <c r="J75" s="4">
        <f t="shared" si="18"/>
        <v>554.84811757180432</v>
      </c>
    </row>
    <row r="76" spans="1:10" x14ac:dyDescent="0.4">
      <c r="A76" s="1">
        <f t="shared" si="12"/>
        <v>43955</v>
      </c>
      <c r="B76">
        <f t="shared" si="13"/>
        <v>69</v>
      </c>
      <c r="C76" s="14">
        <f t="shared" si="14"/>
        <v>7665.0441993105824</v>
      </c>
      <c r="D76" s="15">
        <f t="shared" si="10"/>
        <v>-481.42557164365661</v>
      </c>
      <c r="E76" s="14">
        <f t="shared" si="15"/>
        <v>1078171.5052699051</v>
      </c>
      <c r="F76" s="15">
        <f t="shared" si="19"/>
        <v>-74990.579797249709</v>
      </c>
      <c r="G76" s="14">
        <f t="shared" si="16"/>
        <v>7497247.4505307851</v>
      </c>
      <c r="H76" s="15">
        <f t="shared" si="11"/>
        <v>75472.005368893369</v>
      </c>
      <c r="I76" s="4">
        <f t="shared" si="17"/>
        <v>8575418.9558006898</v>
      </c>
      <c r="J76" s="4">
        <f t="shared" si="18"/>
        <v>481.42557164366008</v>
      </c>
    </row>
    <row r="77" spans="1:10" x14ac:dyDescent="0.4">
      <c r="A77" s="1">
        <f t="shared" si="12"/>
        <v>43956</v>
      </c>
      <c r="B77">
        <f t="shared" si="13"/>
        <v>70</v>
      </c>
      <c r="C77" s="14">
        <f t="shared" si="14"/>
        <v>7183.6186276669259</v>
      </c>
      <c r="D77" s="15">
        <f t="shared" si="10"/>
        <v>-419.80651611620675</v>
      </c>
      <c r="E77" s="14">
        <f t="shared" si="15"/>
        <v>1003180.9254726553</v>
      </c>
      <c r="F77" s="15">
        <f t="shared" si="19"/>
        <v>-69802.858266969677</v>
      </c>
      <c r="G77" s="14">
        <f t="shared" si="16"/>
        <v>7572719.4558996782</v>
      </c>
      <c r="H77" s="15">
        <f t="shared" si="11"/>
        <v>70222.664783085886</v>
      </c>
      <c r="I77" s="4">
        <f t="shared" si="17"/>
        <v>8575900.3813723326</v>
      </c>
      <c r="J77" s="4">
        <f t="shared" si="18"/>
        <v>419.80651611620851</v>
      </c>
    </row>
    <row r="78" spans="1:10" x14ac:dyDescent="0.4">
      <c r="A78" s="1">
        <f t="shared" si="12"/>
        <v>43957</v>
      </c>
      <c r="B78">
        <f t="shared" si="13"/>
        <v>71</v>
      </c>
      <c r="C78" s="14">
        <f t="shared" si="14"/>
        <v>6763.8121115507192</v>
      </c>
      <c r="D78" s="15">
        <f t="shared" si="10"/>
        <v>-367.76954971089754</v>
      </c>
      <c r="E78" s="14">
        <f t="shared" si="15"/>
        <v>933378.06720568566</v>
      </c>
      <c r="F78" s="15">
        <f t="shared" si="19"/>
        <v>-64968.695154687106</v>
      </c>
      <c r="G78" s="14">
        <f t="shared" si="16"/>
        <v>7642942.1206827639</v>
      </c>
      <c r="H78" s="15">
        <f t="shared" si="11"/>
        <v>65336.464704398</v>
      </c>
      <c r="I78" s="4">
        <f t="shared" si="17"/>
        <v>8576320.1878884491</v>
      </c>
      <c r="J78" s="4">
        <f t="shared" si="18"/>
        <v>367.76954971089435</v>
      </c>
    </row>
    <row r="79" spans="1:10" x14ac:dyDescent="0.4">
      <c r="A79" s="1">
        <f t="shared" si="12"/>
        <v>43958</v>
      </c>
      <c r="B79">
        <f t="shared" si="13"/>
        <v>72</v>
      </c>
      <c r="C79" s="14">
        <f t="shared" si="14"/>
        <v>6396.0425618398222</v>
      </c>
      <c r="D79" s="15">
        <f t="shared" si="10"/>
        <v>-323.56570812651842</v>
      </c>
      <c r="E79" s="14">
        <f t="shared" si="15"/>
        <v>868409.3720509985</v>
      </c>
      <c r="F79" s="15">
        <f t="shared" si="19"/>
        <v>-60465.090335443383</v>
      </c>
      <c r="G79" s="14">
        <f t="shared" si="16"/>
        <v>7708278.5853871619</v>
      </c>
      <c r="H79" s="15">
        <f t="shared" si="11"/>
        <v>60788.656043569899</v>
      </c>
      <c r="I79" s="4">
        <f t="shared" si="17"/>
        <v>8576687.9574381597</v>
      </c>
      <c r="J79" s="4">
        <f t="shared" si="18"/>
        <v>323.56570812651626</v>
      </c>
    </row>
    <row r="80" spans="1:10" x14ac:dyDescent="0.4">
      <c r="A80" s="1">
        <f t="shared" si="12"/>
        <v>43959</v>
      </c>
      <c r="B80">
        <f t="shared" si="13"/>
        <v>73</v>
      </c>
      <c r="C80" s="14">
        <f t="shared" si="14"/>
        <v>6072.4768537133041</v>
      </c>
      <c r="D80" s="15">
        <f t="shared" si="10"/>
        <v>-285.80769743181645</v>
      </c>
      <c r="E80" s="14">
        <f t="shared" si="15"/>
        <v>807944.28171555512</v>
      </c>
      <c r="F80" s="15">
        <f t="shared" si="19"/>
        <v>-56270.29202265705</v>
      </c>
      <c r="G80" s="14">
        <f t="shared" si="16"/>
        <v>7769067.2414307315</v>
      </c>
      <c r="H80" s="15">
        <f t="shared" si="11"/>
        <v>56556.099720088867</v>
      </c>
      <c r="I80" s="4">
        <f t="shared" si="17"/>
        <v>8577011.5231462866</v>
      </c>
      <c r="J80" s="4">
        <f t="shared" si="18"/>
        <v>285.80769743181736</v>
      </c>
    </row>
    <row r="81" spans="1:10" x14ac:dyDescent="0.4">
      <c r="A81" s="1">
        <f t="shared" si="12"/>
        <v>43960</v>
      </c>
      <c r="B81">
        <f t="shared" si="13"/>
        <v>74</v>
      </c>
      <c r="C81" s="14">
        <f t="shared" si="14"/>
        <v>5786.6691562814876</v>
      </c>
      <c r="D81" s="15">
        <f t="shared" si="10"/>
        <v>-253.38728432198394</v>
      </c>
      <c r="E81" s="14">
        <f t="shared" si="15"/>
        <v>751673.98969289812</v>
      </c>
      <c r="F81" s="15">
        <f t="shared" si="19"/>
        <v>-52363.791994180887</v>
      </c>
      <c r="G81" s="14">
        <f t="shared" si="16"/>
        <v>7825623.3411508203</v>
      </c>
      <c r="H81" s="15">
        <f t="shared" si="11"/>
        <v>52617.179278502874</v>
      </c>
      <c r="I81" s="4">
        <f t="shared" si="17"/>
        <v>8577297.3308437187</v>
      </c>
      <c r="J81" s="4">
        <f t="shared" si="18"/>
        <v>253.38728432198695</v>
      </c>
    </row>
    <row r="82" spans="1:10" x14ac:dyDescent="0.4">
      <c r="A82" s="1">
        <f t="shared" si="12"/>
        <v>43961</v>
      </c>
      <c r="B82">
        <f t="shared" si="13"/>
        <v>75</v>
      </c>
      <c r="C82" s="14">
        <f t="shared" si="14"/>
        <v>5533.2818719595034</v>
      </c>
      <c r="D82" s="15">
        <f t="shared" si="10"/>
        <v>-225.41317548580025</v>
      </c>
      <c r="E82" s="14">
        <f t="shared" si="15"/>
        <v>699310.19769871724</v>
      </c>
      <c r="F82" s="15">
        <f t="shared" si="19"/>
        <v>-48726.300663424408</v>
      </c>
      <c r="G82" s="14">
        <f t="shared" si="16"/>
        <v>7878240.5204293234</v>
      </c>
      <c r="H82" s="15">
        <f t="shared" si="11"/>
        <v>48951.713838910211</v>
      </c>
      <c r="I82" s="4">
        <f t="shared" si="17"/>
        <v>8577550.7181280404</v>
      </c>
      <c r="J82" s="4">
        <f t="shared" si="18"/>
        <v>225.41317548580264</v>
      </c>
    </row>
    <row r="83" spans="1:10" x14ac:dyDescent="0.4">
      <c r="A83" s="1">
        <f t="shared" si="12"/>
        <v>43962</v>
      </c>
      <c r="B83">
        <f t="shared" si="13"/>
        <v>76</v>
      </c>
      <c r="C83" s="14">
        <f t="shared" si="14"/>
        <v>5307.8686964737035</v>
      </c>
      <c r="D83" s="15">
        <f t="shared" si="10"/>
        <v>-201.16393486906932</v>
      </c>
      <c r="E83" s="14">
        <f t="shared" si="15"/>
        <v>650583.89703529282</v>
      </c>
      <c r="F83" s="15">
        <f t="shared" si="19"/>
        <v>-45339.708857601436</v>
      </c>
      <c r="G83" s="14">
        <f t="shared" si="16"/>
        <v>7927192.2342682332</v>
      </c>
      <c r="H83" s="15">
        <f t="shared" si="11"/>
        <v>45540.872792470502</v>
      </c>
      <c r="I83" s="4">
        <f t="shared" si="17"/>
        <v>8577776.1313035265</v>
      </c>
      <c r="J83" s="4">
        <f t="shared" si="18"/>
        <v>201.163934869066</v>
      </c>
    </row>
    <row r="84" spans="1:10" x14ac:dyDescent="0.4">
      <c r="A84" s="1">
        <f t="shared" si="12"/>
        <v>43963</v>
      </c>
      <c r="B84">
        <f t="shared" si="13"/>
        <v>77</v>
      </c>
      <c r="C84" s="14">
        <f t="shared" si="14"/>
        <v>5106.7047616046339</v>
      </c>
      <c r="D84" s="15">
        <f t="shared" si="10"/>
        <v>-180.05202895023208</v>
      </c>
      <c r="E84" s="14">
        <f t="shared" si="15"/>
        <v>605244.18817769142</v>
      </c>
      <c r="F84" s="15">
        <f t="shared" si="19"/>
        <v>-42187.041143488175</v>
      </c>
      <c r="G84" s="14">
        <f t="shared" si="16"/>
        <v>7972733.1070607034</v>
      </c>
      <c r="H84" s="15">
        <f t="shared" si="11"/>
        <v>42367.093172438406</v>
      </c>
      <c r="I84" s="4">
        <f t="shared" si="17"/>
        <v>8577977.2952383943</v>
      </c>
      <c r="J84" s="4">
        <f t="shared" si="18"/>
        <v>180.05202895023103</v>
      </c>
    </row>
    <row r="85" spans="1:10" x14ac:dyDescent="0.4">
      <c r="A85" s="1">
        <f t="shared" si="12"/>
        <v>43964</v>
      </c>
      <c r="B85">
        <f t="shared" si="13"/>
        <v>78</v>
      </c>
      <c r="C85" s="14">
        <f t="shared" si="14"/>
        <v>4926.6527326544019</v>
      </c>
      <c r="D85" s="15">
        <f t="shared" si="10"/>
        <v>-161.59617173015255</v>
      </c>
      <c r="E85" s="14">
        <f t="shared" si="15"/>
        <v>563057.14703420328</v>
      </c>
      <c r="F85" s="15">
        <f t="shared" si="19"/>
        <v>-39252.404120664076</v>
      </c>
      <c r="G85" s="14">
        <f t="shared" si="16"/>
        <v>8015100.2002331419</v>
      </c>
      <c r="H85" s="15">
        <f t="shared" si="11"/>
        <v>39414.00029239423</v>
      </c>
      <c r="I85" s="4">
        <f t="shared" si="17"/>
        <v>8578157.3472673446</v>
      </c>
      <c r="J85" s="4">
        <f t="shared" si="18"/>
        <v>161.59617173015431</v>
      </c>
    </row>
    <row r="86" spans="1:10" x14ac:dyDescent="0.4">
      <c r="A86" s="1">
        <f t="shared" si="12"/>
        <v>43965</v>
      </c>
      <c r="B86">
        <f t="shared" si="13"/>
        <v>79</v>
      </c>
      <c r="C86" s="14">
        <f t="shared" si="14"/>
        <v>4765.0565609242494</v>
      </c>
      <c r="D86" s="15">
        <f t="shared" si="10"/>
        <v>-145.39990677380064</v>
      </c>
      <c r="E86" s="14">
        <f t="shared" si="15"/>
        <v>523804.74291353923</v>
      </c>
      <c r="F86" s="15">
        <f t="shared" si="19"/>
        <v>-36520.932097173943</v>
      </c>
      <c r="G86" s="14">
        <f t="shared" si="16"/>
        <v>8054514.2005255362</v>
      </c>
      <c r="H86" s="15">
        <f t="shared" si="11"/>
        <v>36666.332003947748</v>
      </c>
      <c r="I86" s="4">
        <f t="shared" si="17"/>
        <v>8578318.9434390757</v>
      </c>
      <c r="J86" s="4">
        <f t="shared" si="18"/>
        <v>145.3999067738041</v>
      </c>
    </row>
    <row r="87" spans="1:10" x14ac:dyDescent="0.4">
      <c r="A87" s="1">
        <f t="shared" si="12"/>
        <v>43966</v>
      </c>
      <c r="B87">
        <f t="shared" si="13"/>
        <v>80</v>
      </c>
      <c r="C87" s="14">
        <f t="shared" si="14"/>
        <v>4619.656654150449</v>
      </c>
      <c r="D87" s="15">
        <f t="shared" si="10"/>
        <v>-131.13491019647543</v>
      </c>
      <c r="E87" s="14">
        <f t="shared" si="15"/>
        <v>487283.81081636529</v>
      </c>
      <c r="F87" s="15">
        <f t="shared" si="19"/>
        <v>-33978.7318469491</v>
      </c>
      <c r="G87" s="14">
        <f t="shared" si="16"/>
        <v>8091180.5325294835</v>
      </c>
      <c r="H87" s="15">
        <f t="shared" si="11"/>
        <v>34109.866757145574</v>
      </c>
      <c r="I87" s="4">
        <f t="shared" si="17"/>
        <v>8578464.3433458488</v>
      </c>
      <c r="J87" s="4">
        <f t="shared" si="18"/>
        <v>131.13491019647336</v>
      </c>
    </row>
    <row r="88" spans="1:10" x14ac:dyDescent="0.4">
      <c r="A88" s="1">
        <f t="shared" si="12"/>
        <v>43967</v>
      </c>
      <c r="B88">
        <f t="shared" si="13"/>
        <v>81</v>
      </c>
      <c r="C88" s="14">
        <f t="shared" si="14"/>
        <v>4488.5217439539738</v>
      </c>
      <c r="D88" s="15">
        <f t="shared" si="10"/>
        <v>-118.52789181598349</v>
      </c>
      <c r="E88" s="14">
        <f t="shared" si="15"/>
        <v>453305.07896941621</v>
      </c>
      <c r="F88" s="15">
        <f t="shared" si="19"/>
        <v>-31612.827636043156</v>
      </c>
      <c r="G88" s="14">
        <f t="shared" si="16"/>
        <v>8125290.3992866287</v>
      </c>
      <c r="H88" s="15">
        <f t="shared" si="11"/>
        <v>31731.355527859138</v>
      </c>
      <c r="I88" s="4">
        <f t="shared" si="17"/>
        <v>8578595.4782560449</v>
      </c>
      <c r="J88" s="4">
        <f t="shared" si="18"/>
        <v>118.527891815982</v>
      </c>
    </row>
    <row r="89" spans="1:10" x14ac:dyDescent="0.4">
      <c r="A89" s="1">
        <f t="shared" si="12"/>
        <v>43968</v>
      </c>
      <c r="B89">
        <f t="shared" si="13"/>
        <v>82</v>
      </c>
      <c r="C89" s="14">
        <f t="shared" si="14"/>
        <v>4369.99385213799</v>
      </c>
      <c r="D89" s="15">
        <f t="shared" si="10"/>
        <v>-107.35025696014792</v>
      </c>
      <c r="E89" s="14">
        <f t="shared" si="15"/>
        <v>421692.25133337307</v>
      </c>
      <c r="F89" s="15">
        <f t="shared" si="19"/>
        <v>-29411.107336375971</v>
      </c>
      <c r="G89" s="14">
        <f t="shared" si="16"/>
        <v>8157021.7548144879</v>
      </c>
      <c r="H89" s="15">
        <f t="shared" si="11"/>
        <v>29518.457593336119</v>
      </c>
      <c r="I89" s="4">
        <f t="shared" si="17"/>
        <v>8578714.0061478615</v>
      </c>
      <c r="J89" s="4">
        <f t="shared" si="18"/>
        <v>107.35025696014782</v>
      </c>
    </row>
    <row r="90" spans="1:10" x14ac:dyDescent="0.4">
      <c r="A90" s="1">
        <f t="shared" si="12"/>
        <v>43969</v>
      </c>
      <c r="B90">
        <f t="shared" si="13"/>
        <v>83</v>
      </c>
      <c r="C90" s="14">
        <f t="shared" si="14"/>
        <v>4262.6435951778421</v>
      </c>
      <c r="D90" s="15">
        <f t="shared" si="10"/>
        <v>-97.409899866285613</v>
      </c>
      <c r="E90" s="14">
        <f t="shared" si="15"/>
        <v>392281.1439969971</v>
      </c>
      <c r="F90" s="15">
        <f t="shared" si="19"/>
        <v>-27362.270179923515</v>
      </c>
      <c r="G90" s="14">
        <f t="shared" si="16"/>
        <v>8186540.2124078237</v>
      </c>
      <c r="H90" s="15">
        <f t="shared" si="11"/>
        <v>27459.680079789799</v>
      </c>
      <c r="I90" s="4">
        <f t="shared" si="17"/>
        <v>8578821.3564048205</v>
      </c>
      <c r="J90" s="4">
        <f t="shared" si="18"/>
        <v>97.409899866284832</v>
      </c>
    </row>
    <row r="91" spans="1:10" x14ac:dyDescent="0.4">
      <c r="A91" s="1">
        <f t="shared" si="12"/>
        <v>43970</v>
      </c>
      <c r="B91">
        <f t="shared" si="13"/>
        <v>84</v>
      </c>
      <c r="C91" s="14">
        <f t="shared" si="14"/>
        <v>4165.2336953115564</v>
      </c>
      <c r="D91" s="15">
        <f t="shared" si="10"/>
        <v>-88.544653022038531</v>
      </c>
      <c r="E91" s="14">
        <f t="shared" si="15"/>
        <v>364918.87381707359</v>
      </c>
      <c r="F91" s="15">
        <f t="shared" si="19"/>
        <v>-25455.776514173114</v>
      </c>
      <c r="G91" s="14">
        <f t="shared" si="16"/>
        <v>8213999.8924876135</v>
      </c>
      <c r="H91" s="15">
        <f t="shared" si="11"/>
        <v>25544.321167195154</v>
      </c>
      <c r="I91" s="4">
        <f t="shared" si="17"/>
        <v>8578918.7663046867</v>
      </c>
      <c r="J91" s="4">
        <f t="shared" si="18"/>
        <v>88.544653022039711</v>
      </c>
    </row>
    <row r="92" spans="1:10" x14ac:dyDescent="0.4">
      <c r="A92" s="1">
        <f t="shared" si="12"/>
        <v>43971</v>
      </c>
      <c r="B92">
        <f t="shared" si="13"/>
        <v>85</v>
      </c>
      <c r="C92" s="14">
        <f t="shared" si="14"/>
        <v>4076.6890422895181</v>
      </c>
      <c r="D92" s="15">
        <f t="shared" si="10"/>
        <v>-80.617030489064007</v>
      </c>
      <c r="E92" s="14">
        <f t="shared" si="15"/>
        <v>339463.09730290045</v>
      </c>
      <c r="F92" s="15">
        <f t="shared" si="19"/>
        <v>-23681.799780713969</v>
      </c>
      <c r="G92" s="14">
        <f t="shared" si="16"/>
        <v>8239544.2136548087</v>
      </c>
      <c r="H92" s="15">
        <f t="shared" si="11"/>
        <v>23762.416811203035</v>
      </c>
      <c r="I92" s="4">
        <f t="shared" si="17"/>
        <v>8579007.3109577093</v>
      </c>
      <c r="J92" s="4">
        <f t="shared" si="18"/>
        <v>80.617030489065655</v>
      </c>
    </row>
    <row r="93" spans="1:10" x14ac:dyDescent="0.4">
      <c r="A93" s="1">
        <f t="shared" si="12"/>
        <v>43972</v>
      </c>
      <c r="B93">
        <f t="shared" si="13"/>
        <v>86</v>
      </c>
      <c r="C93" s="14">
        <f t="shared" si="14"/>
        <v>3996.0720118004542</v>
      </c>
      <c r="D93" s="15">
        <f t="shared" si="10"/>
        <v>-73.509988069465564</v>
      </c>
      <c r="E93" s="14">
        <f t="shared" si="15"/>
        <v>315781.29752218648</v>
      </c>
      <c r="F93" s="15">
        <f t="shared" si="19"/>
        <v>-22031.180838483589</v>
      </c>
      <c r="G93" s="14">
        <f t="shared" si="16"/>
        <v>8263306.6304660114</v>
      </c>
      <c r="H93" s="15">
        <f t="shared" si="11"/>
        <v>22104.690826553055</v>
      </c>
      <c r="I93" s="4">
        <f t="shared" si="17"/>
        <v>8579087.9279881977</v>
      </c>
      <c r="J93" s="4">
        <f t="shared" si="18"/>
        <v>73.50998806946518</v>
      </c>
    </row>
    <row r="94" spans="1:10" x14ac:dyDescent="0.4">
      <c r="A94" s="1">
        <f t="shared" si="12"/>
        <v>43973</v>
      </c>
      <c r="B94">
        <f t="shared" si="13"/>
        <v>87</v>
      </c>
      <c r="C94" s="14">
        <f t="shared" si="14"/>
        <v>3922.5620237309886</v>
      </c>
      <c r="D94" s="15">
        <f t="shared" si="10"/>
        <v>-67.123486859154568</v>
      </c>
      <c r="E94" s="14">
        <f t="shared" si="15"/>
        <v>293750.11668370292</v>
      </c>
      <c r="F94" s="15">
        <f t="shared" si="19"/>
        <v>-20495.384681000054</v>
      </c>
      <c r="G94" s="14">
        <f t="shared" si="16"/>
        <v>8285411.3212925643</v>
      </c>
      <c r="H94" s="15">
        <f t="shared" si="11"/>
        <v>20562.508167859207</v>
      </c>
      <c r="I94" s="4">
        <f t="shared" si="17"/>
        <v>8579161.4379762672</v>
      </c>
      <c r="J94" s="4">
        <f t="shared" si="18"/>
        <v>67.123486859152763</v>
      </c>
    </row>
    <row r="95" spans="1:10" x14ac:dyDescent="0.4">
      <c r="A95" s="1">
        <f t="shared" si="12"/>
        <v>43974</v>
      </c>
      <c r="B95">
        <f t="shared" si="13"/>
        <v>88</v>
      </c>
      <c r="C95" s="14">
        <f t="shared" si="14"/>
        <v>3855.438536871834</v>
      </c>
      <c r="D95" s="15">
        <f t="shared" si="10"/>
        <v>-61.37169484452243</v>
      </c>
      <c r="E95" s="14">
        <f t="shared" si="15"/>
        <v>273254.73200270289</v>
      </c>
      <c r="F95" s="15">
        <f t="shared" si="19"/>
        <v>-19066.459545344682</v>
      </c>
      <c r="G95" s="14">
        <f t="shared" si="16"/>
        <v>8305973.8294604234</v>
      </c>
      <c r="H95" s="15">
        <f t="shared" si="11"/>
        <v>19127.831240189204</v>
      </c>
      <c r="I95" s="4">
        <f t="shared" si="17"/>
        <v>8579228.5614631269</v>
      </c>
      <c r="J95" s="4">
        <f t="shared" si="18"/>
        <v>61.371694844521699</v>
      </c>
    </row>
    <row r="96" spans="1:10" x14ac:dyDescent="0.4">
      <c r="A96" s="1">
        <f t="shared" si="12"/>
        <v>43975</v>
      </c>
      <c r="B96">
        <f t="shared" si="13"/>
        <v>89</v>
      </c>
      <c r="C96" s="14">
        <f t="shared" si="14"/>
        <v>3794.0668420273114</v>
      </c>
      <c r="D96" s="15">
        <f t="shared" si="10"/>
        <v>-56.18069776333698</v>
      </c>
      <c r="E96" s="14">
        <f t="shared" si="15"/>
        <v>254188.27245735819</v>
      </c>
      <c r="F96" s="15">
        <f t="shared" si="19"/>
        <v>-17736.998374251736</v>
      </c>
      <c r="G96" s="14">
        <f t="shared" si="16"/>
        <v>8325101.6607006127</v>
      </c>
      <c r="H96" s="15">
        <f t="shared" si="11"/>
        <v>17793.179072015075</v>
      </c>
      <c r="I96" s="4">
        <f t="shared" si="17"/>
        <v>8579289.9331579711</v>
      </c>
      <c r="J96" s="4">
        <f t="shared" si="18"/>
        <v>56.180697763338685</v>
      </c>
    </row>
    <row r="97" spans="1:10" x14ac:dyDescent="0.4">
      <c r="A97" s="1">
        <f t="shared" si="12"/>
        <v>43976</v>
      </c>
      <c r="B97">
        <f t="shared" si="13"/>
        <v>90</v>
      </c>
      <c r="C97" s="14">
        <f t="shared" si="14"/>
        <v>3737.8861442639745</v>
      </c>
      <c r="D97" s="15">
        <f t="shared" si="10"/>
        <v>-51.486618398981477</v>
      </c>
      <c r="E97" s="14">
        <f t="shared" si="15"/>
        <v>236451.27408310646</v>
      </c>
      <c r="F97" s="15">
        <f t="shared" si="19"/>
        <v>-16500.102567418475</v>
      </c>
      <c r="G97" s="14">
        <f t="shared" si="16"/>
        <v>8342894.8397726277</v>
      </c>
      <c r="H97" s="15">
        <f t="shared" si="11"/>
        <v>16551.589185817455</v>
      </c>
      <c r="I97" s="4">
        <f t="shared" si="17"/>
        <v>8579346.1138557345</v>
      </c>
      <c r="J97" s="4">
        <f t="shared" si="18"/>
        <v>51.486618398979772</v>
      </c>
    </row>
    <row r="98" spans="1:10" x14ac:dyDescent="0.4">
      <c r="A98" s="1">
        <f t="shared" si="12"/>
        <v>43977</v>
      </c>
      <c r="B98">
        <f t="shared" si="13"/>
        <v>91</v>
      </c>
      <c r="C98" s="14">
        <f t="shared" si="14"/>
        <v>3686.3995258649929</v>
      </c>
      <c r="D98" s="15">
        <f t="shared" si="10"/>
        <v>-47.234064957821801</v>
      </c>
      <c r="E98" s="14">
        <f t="shared" si="15"/>
        <v>219951.17151568798</v>
      </c>
      <c r="F98" s="15">
        <f t="shared" si="19"/>
        <v>-15349.347941140339</v>
      </c>
      <c r="G98" s="14">
        <f t="shared" si="16"/>
        <v>8359446.4289584449</v>
      </c>
      <c r="H98" s="15">
        <f t="shared" si="11"/>
        <v>15396.58200609816</v>
      </c>
      <c r="I98" s="4">
        <f t="shared" si="17"/>
        <v>8579397.6004741322</v>
      </c>
      <c r="J98" s="4">
        <f t="shared" si="18"/>
        <v>47.234064957821829</v>
      </c>
    </row>
    <row r="99" spans="1:10" x14ac:dyDescent="0.4">
      <c r="A99" s="1">
        <f t="shared" si="12"/>
        <v>43978</v>
      </c>
      <c r="B99">
        <f t="shared" si="13"/>
        <v>92</v>
      </c>
      <c r="C99" s="14">
        <f t="shared" si="14"/>
        <v>3639.1654609071711</v>
      </c>
      <c r="D99" s="15">
        <f t="shared" si="10"/>
        <v>-43.374845777526843</v>
      </c>
      <c r="E99" s="14">
        <f t="shared" si="15"/>
        <v>204601.82357454766</v>
      </c>
      <c r="F99" s="15">
        <f t="shared" si="19"/>
        <v>-14278.75280444081</v>
      </c>
      <c r="G99" s="14">
        <f t="shared" si="16"/>
        <v>8374843.0109645426</v>
      </c>
      <c r="H99" s="15">
        <f t="shared" si="11"/>
        <v>14322.127650218337</v>
      </c>
      <c r="I99" s="4">
        <f t="shared" si="17"/>
        <v>8579444.8345390894</v>
      </c>
      <c r="J99" s="4">
        <f t="shared" si="18"/>
        <v>43.374845777527298</v>
      </c>
    </row>
    <row r="100" spans="1:10" x14ac:dyDescent="0.4">
      <c r="A100" s="1">
        <f t="shared" si="12"/>
        <v>43979</v>
      </c>
      <c r="B100">
        <f t="shared" si="13"/>
        <v>93</v>
      </c>
      <c r="C100" s="14">
        <f t="shared" si="14"/>
        <v>3595.7906151296443</v>
      </c>
      <c r="D100" s="15">
        <f t="shared" si="10"/>
        <v>-39.866900505564516</v>
      </c>
      <c r="E100" s="14">
        <f t="shared" si="15"/>
        <v>190323.07077010686</v>
      </c>
      <c r="F100" s="15">
        <f t="shared" si="19"/>
        <v>-13282.748053401916</v>
      </c>
      <c r="G100" s="14">
        <f t="shared" si="16"/>
        <v>8389165.1386147607</v>
      </c>
      <c r="H100" s="15">
        <f t="shared" si="11"/>
        <v>13322.614953907481</v>
      </c>
      <c r="I100" s="4">
        <f t="shared" si="17"/>
        <v>8579488.2093848679</v>
      </c>
      <c r="J100" s="4">
        <f t="shared" si="18"/>
        <v>39.866900505565354</v>
      </c>
    </row>
    <row r="101" spans="1:10" x14ac:dyDescent="0.4">
      <c r="A101" s="1">
        <f t="shared" si="12"/>
        <v>43980</v>
      </c>
      <c r="B101">
        <f t="shared" si="13"/>
        <v>94</v>
      </c>
      <c r="C101" s="14">
        <f t="shared" si="14"/>
        <v>3555.9237146240798</v>
      </c>
      <c r="D101" s="15">
        <f t="shared" si="10"/>
        <v>-36.673407949463808</v>
      </c>
      <c r="E101" s="14">
        <f t="shared" si="15"/>
        <v>177040.32271670495</v>
      </c>
      <c r="F101" s="15">
        <f t="shared" si="19"/>
        <v>-12356.149182219884</v>
      </c>
      <c r="G101" s="14">
        <f t="shared" si="16"/>
        <v>8402487.7535686679</v>
      </c>
      <c r="H101" s="15">
        <f t="shared" si="11"/>
        <v>12392.822590169348</v>
      </c>
      <c r="I101" s="4">
        <f t="shared" si="17"/>
        <v>8579528.0762853734</v>
      </c>
      <c r="J101" s="4">
        <f t="shared" si="18"/>
        <v>36.673407949463581</v>
      </c>
    </row>
    <row r="102" spans="1:10" x14ac:dyDescent="0.4">
      <c r="A102" s="1">
        <f t="shared" si="12"/>
        <v>43981</v>
      </c>
      <c r="B102">
        <f t="shared" si="13"/>
        <v>95</v>
      </c>
      <c r="C102" s="14">
        <f t="shared" si="14"/>
        <v>3519.2503066746158</v>
      </c>
      <c r="D102" s="15">
        <f t="shared" si="10"/>
        <v>-33.762038692368165</v>
      </c>
      <c r="E102" s="14">
        <f t="shared" si="15"/>
        <v>164684.17353448507</v>
      </c>
      <c r="F102" s="15">
        <f t="shared" si="19"/>
        <v>-11494.130108721589</v>
      </c>
      <c r="G102" s="14">
        <f t="shared" si="16"/>
        <v>8414880.5761588365</v>
      </c>
      <c r="H102" s="15">
        <f t="shared" si="11"/>
        <v>11527.892147413957</v>
      </c>
      <c r="I102" s="4">
        <f t="shared" si="17"/>
        <v>8579564.7496933211</v>
      </c>
      <c r="J102" s="4">
        <f t="shared" si="18"/>
        <v>33.762038692368151</v>
      </c>
    </row>
    <row r="103" spans="1:10" x14ac:dyDescent="0.4">
      <c r="A103" s="1">
        <f t="shared" si="12"/>
        <v>43982</v>
      </c>
      <c r="B103">
        <f t="shared" si="13"/>
        <v>96</v>
      </c>
      <c r="C103" s="14">
        <f t="shared" si="14"/>
        <v>3485.4882679822476</v>
      </c>
      <c r="D103" s="15">
        <f t="shared" si="10"/>
        <v>-31.104326785814383</v>
      </c>
      <c r="E103" s="14">
        <f t="shared" si="15"/>
        <v>153190.04342576349</v>
      </c>
      <c r="F103" s="15">
        <f t="shared" si="19"/>
        <v>-10692.198713017631</v>
      </c>
      <c r="G103" s="14">
        <f t="shared" si="16"/>
        <v>8426408.4683062509</v>
      </c>
      <c r="H103" s="15">
        <f t="shared" si="11"/>
        <v>10723.303039803446</v>
      </c>
      <c r="I103" s="4">
        <f t="shared" si="17"/>
        <v>8579598.5117320139</v>
      </c>
      <c r="J103" s="4">
        <f t="shared" si="18"/>
        <v>31.104326785814919</v>
      </c>
    </row>
    <row r="104" spans="1:10" x14ac:dyDescent="0.4">
      <c r="A104" s="1">
        <f t="shared" si="12"/>
        <v>43983</v>
      </c>
      <c r="B104">
        <f t="shared" si="13"/>
        <v>97</v>
      </c>
      <c r="C104" s="14">
        <f t="shared" si="14"/>
        <v>3454.3839411964332</v>
      </c>
      <c r="D104" s="15">
        <f t="shared" si="10"/>
        <v>-28.675139753427345</v>
      </c>
      <c r="E104" s="14">
        <f t="shared" si="15"/>
        <v>142497.84471274586</v>
      </c>
      <c r="F104" s="15">
        <f t="shared" si="19"/>
        <v>-9946.1739901387828</v>
      </c>
      <c r="G104" s="14">
        <f t="shared" si="16"/>
        <v>8437131.771346055</v>
      </c>
      <c r="H104" s="15">
        <f t="shared" si="11"/>
        <v>9974.8491298922108</v>
      </c>
      <c r="I104" s="4">
        <f t="shared" si="17"/>
        <v>8579629.6160588004</v>
      </c>
      <c r="J104" s="4">
        <f t="shared" si="18"/>
        <v>28.675139753428084</v>
      </c>
    </row>
    <row r="105" spans="1:10" x14ac:dyDescent="0.4">
      <c r="A105" s="1">
        <f t="shared" si="12"/>
        <v>43984</v>
      </c>
      <c r="B105">
        <f t="shared" si="13"/>
        <v>98</v>
      </c>
      <c r="C105" s="14">
        <f t="shared" si="14"/>
        <v>3425.708801443006</v>
      </c>
      <c r="D105" s="15">
        <f t="shared" si="10"/>
        <v>-26.45223005159977</v>
      </c>
      <c r="E105" s="14">
        <f t="shared" si="15"/>
        <v>132551.67072260709</v>
      </c>
      <c r="F105" s="15">
        <f t="shared" si="19"/>
        <v>-9252.1647205308964</v>
      </c>
      <c r="G105" s="14">
        <f t="shared" si="16"/>
        <v>8447106.6204759479</v>
      </c>
      <c r="H105" s="15">
        <f t="shared" si="11"/>
        <v>9278.6169505824964</v>
      </c>
      <c r="I105" s="4">
        <f t="shared" si="17"/>
        <v>8579658.2911985554</v>
      </c>
      <c r="J105" s="4">
        <f t="shared" si="18"/>
        <v>26.452230051600054</v>
      </c>
    </row>
    <row r="106" spans="1:10" x14ac:dyDescent="0.4">
      <c r="A106" s="1">
        <f t="shared" si="12"/>
        <v>43985</v>
      </c>
      <c r="B106">
        <f t="shared" si="13"/>
        <v>99</v>
      </c>
      <c r="C106" s="14">
        <f t="shared" si="14"/>
        <v>3399.2565713914064</v>
      </c>
      <c r="D106" s="15">
        <f t="shared" si="10"/>
        <v>-24.415854256283151</v>
      </c>
      <c r="E106" s="14">
        <f t="shared" si="15"/>
        <v>123299.50600207619</v>
      </c>
      <c r="F106" s="15">
        <f t="shared" si="19"/>
        <v>-8606.5495658890504</v>
      </c>
      <c r="G106" s="14">
        <f t="shared" si="16"/>
        <v>8456385.2374265306</v>
      </c>
      <c r="H106" s="15">
        <f t="shared" si="11"/>
        <v>8630.9654201453341</v>
      </c>
      <c r="I106" s="4">
        <f t="shared" si="17"/>
        <v>8579684.7434286065</v>
      </c>
      <c r="J106" s="4">
        <f t="shared" si="18"/>
        <v>24.415854256283637</v>
      </c>
    </row>
    <row r="107" spans="1:10" x14ac:dyDescent="0.4">
      <c r="A107" s="1">
        <f t="shared" si="12"/>
        <v>43986</v>
      </c>
      <c r="B107">
        <f t="shared" si="13"/>
        <v>100</v>
      </c>
      <c r="C107" s="14">
        <f t="shared" si="14"/>
        <v>3374.8407171351232</v>
      </c>
      <c r="D107" s="15">
        <f t="shared" si="10"/>
        <v>-22.548448748110193</v>
      </c>
      <c r="E107" s="14">
        <f t="shared" si="15"/>
        <v>114692.95643618715</v>
      </c>
      <c r="F107" s="15">
        <f t="shared" si="19"/>
        <v>-8005.9585017849913</v>
      </c>
      <c r="G107" s="14">
        <f t="shared" si="16"/>
        <v>8465016.2028466761</v>
      </c>
      <c r="H107" s="15">
        <f t="shared" si="11"/>
        <v>8028.5069505331012</v>
      </c>
      <c r="I107" s="4">
        <f t="shared" ref="I107:I156" si="20">E107+G107</f>
        <v>8579709.1592828631</v>
      </c>
      <c r="J107" s="4">
        <f t="shared" si="18"/>
        <v>22.548448748109877</v>
      </c>
    </row>
    <row r="108" spans="1:10" x14ac:dyDescent="0.4">
      <c r="A108" s="1">
        <f t="shared" si="12"/>
        <v>43987</v>
      </c>
      <c r="B108">
        <f t="shared" si="13"/>
        <v>101</v>
      </c>
      <c r="C108" s="14">
        <f t="shared" si="14"/>
        <v>3352.2922683870129</v>
      </c>
      <c r="D108" s="15">
        <f t="shared" si="10"/>
        <v>-20.834352682143013</v>
      </c>
      <c r="E108" s="14">
        <f t="shared" si="15"/>
        <v>106686.99793440216</v>
      </c>
      <c r="F108" s="15">
        <f t="shared" si="19"/>
        <v>-7447.2555027260087</v>
      </c>
      <c r="G108" s="14">
        <f t="shared" si="16"/>
        <v>8473044.7097972091</v>
      </c>
      <c r="H108" s="15">
        <f t="shared" si="11"/>
        <v>7468.0898554081514</v>
      </c>
      <c r="I108" s="4">
        <f t="shared" si="20"/>
        <v>8579731.707731612</v>
      </c>
      <c r="J108" s="4">
        <f t="shared" si="18"/>
        <v>20.834352682142708</v>
      </c>
    </row>
    <row r="109" spans="1:10" x14ac:dyDescent="0.4">
      <c r="A109" s="1">
        <f t="shared" si="12"/>
        <v>43988</v>
      </c>
      <c r="B109">
        <f t="shared" si="13"/>
        <v>102</v>
      </c>
      <c r="C109" s="14">
        <f t="shared" si="14"/>
        <v>3331.4579157048697</v>
      </c>
      <c r="D109" s="15">
        <f t="shared" si="10"/>
        <v>-19.259570655286606</v>
      </c>
      <c r="E109" s="14">
        <f t="shared" si="15"/>
        <v>99239.742431676146</v>
      </c>
      <c r="F109" s="15">
        <f t="shared" si="19"/>
        <v>-6927.5223995620445</v>
      </c>
      <c r="G109" s="14">
        <f t="shared" si="16"/>
        <v>8480512.7996526174</v>
      </c>
      <c r="H109" s="15">
        <f t="shared" si="11"/>
        <v>6946.781970217331</v>
      </c>
      <c r="I109" s="4">
        <f t="shared" si="20"/>
        <v>8579752.5420842934</v>
      </c>
      <c r="J109" s="4">
        <f t="shared" si="18"/>
        <v>19.259570655286552</v>
      </c>
    </row>
    <row r="110" spans="1:10" x14ac:dyDescent="0.4">
      <c r="A110" s="1">
        <f t="shared" si="12"/>
        <v>43989</v>
      </c>
      <c r="B110">
        <f t="shared" si="13"/>
        <v>103</v>
      </c>
      <c r="C110" s="14">
        <f t="shared" si="14"/>
        <v>3312.1983450495832</v>
      </c>
      <c r="D110" s="15">
        <f t="shared" si="10"/>
        <v>-17.811568803137735</v>
      </c>
      <c r="E110" s="14">
        <f t="shared" si="15"/>
        <v>92312.220032114099</v>
      </c>
      <c r="F110" s="15">
        <f t="shared" si="19"/>
        <v>-6444.04383344485</v>
      </c>
      <c r="G110" s="14">
        <f t="shared" si="16"/>
        <v>8487459.5816228352</v>
      </c>
      <c r="H110" s="15">
        <f t="shared" si="11"/>
        <v>6461.8554022479875</v>
      </c>
      <c r="I110" s="4">
        <f t="shared" si="20"/>
        <v>8579771.8016549498</v>
      </c>
      <c r="J110" s="4">
        <f t="shared" si="18"/>
        <v>17.811568803137561</v>
      </c>
    </row>
    <row r="111" spans="1:10" x14ac:dyDescent="0.4">
      <c r="A111" s="1">
        <f t="shared" si="12"/>
        <v>43990</v>
      </c>
      <c r="B111">
        <f t="shared" si="13"/>
        <v>104</v>
      </c>
      <c r="C111" s="14">
        <f t="shared" si="14"/>
        <v>3294.3867762464456</v>
      </c>
      <c r="D111" s="15">
        <f t="shared" si="10"/>
        <v>-16.479099130877415</v>
      </c>
      <c r="E111" s="14">
        <f t="shared" si="15"/>
        <v>85868.176198669244</v>
      </c>
      <c r="F111" s="15">
        <f t="shared" si="19"/>
        <v>-5994.2932347759706</v>
      </c>
      <c r="G111" s="14">
        <f t="shared" si="16"/>
        <v>8493921.4370250832</v>
      </c>
      <c r="H111" s="15">
        <f t="shared" si="11"/>
        <v>6010.772333906848</v>
      </c>
      <c r="I111" s="4">
        <f t="shared" si="20"/>
        <v>8579789.613223752</v>
      </c>
      <c r="J111" s="4">
        <f t="shared" si="18"/>
        <v>16.47909913087733</v>
      </c>
    </row>
    <row r="112" spans="1:10" x14ac:dyDescent="0.4">
      <c r="A112" s="1">
        <f t="shared" si="12"/>
        <v>43991</v>
      </c>
      <c r="B112">
        <f t="shared" si="13"/>
        <v>105</v>
      </c>
      <c r="C112" s="14">
        <f t="shared" si="14"/>
        <v>3277.9076771155683</v>
      </c>
      <c r="D112" s="15">
        <f t="shared" si="10"/>
        <v>-15.252047758613113</v>
      </c>
      <c r="E112" s="14">
        <f t="shared" si="15"/>
        <v>79873.882963893266</v>
      </c>
      <c r="F112" s="15">
        <f t="shared" si="19"/>
        <v>-5575.9197597139164</v>
      </c>
      <c r="G112" s="14">
        <f t="shared" si="16"/>
        <v>8499932.2093589902</v>
      </c>
      <c r="H112" s="15">
        <f t="shared" si="11"/>
        <v>5591.1718074725295</v>
      </c>
      <c r="I112" s="4">
        <f t="shared" si="20"/>
        <v>8579806.0923228841</v>
      </c>
      <c r="J112" s="4">
        <f t="shared" si="18"/>
        <v>15.252047758613116</v>
      </c>
    </row>
    <row r="113" spans="1:10" x14ac:dyDescent="0.4">
      <c r="A113" s="1">
        <f t="shared" si="12"/>
        <v>43992</v>
      </c>
      <c r="B113">
        <f t="shared" si="13"/>
        <v>106</v>
      </c>
      <c r="C113" s="14">
        <f t="shared" si="14"/>
        <v>3262.6556293569552</v>
      </c>
      <c r="D113" s="15">
        <f t="shared" si="10"/>
        <v>-14.121303478905233</v>
      </c>
      <c r="E113" s="14">
        <f t="shared" si="15"/>
        <v>74297.963204179352</v>
      </c>
      <c r="F113" s="15">
        <f t="shared" si="19"/>
        <v>-5186.7361208136499</v>
      </c>
      <c r="G113" s="14">
        <f t="shared" si="16"/>
        <v>8505523.3811664619</v>
      </c>
      <c r="H113" s="15">
        <f t="shared" si="11"/>
        <v>5200.8574242925552</v>
      </c>
      <c r="I113" s="4">
        <f t="shared" si="20"/>
        <v>8579821.3443706408</v>
      </c>
      <c r="J113" s="4">
        <f t="shared" si="18"/>
        <v>14.121303478905247</v>
      </c>
    </row>
    <row r="114" spans="1:10" x14ac:dyDescent="0.4">
      <c r="A114" s="1">
        <f t="shared" si="12"/>
        <v>43993</v>
      </c>
      <c r="B114">
        <f t="shared" si="13"/>
        <v>107</v>
      </c>
      <c r="C114" s="14">
        <f t="shared" si="14"/>
        <v>3248.5343258780499</v>
      </c>
      <c r="D114" s="15">
        <f t="shared" si="10"/>
        <v>-13.078643613639702</v>
      </c>
      <c r="E114" s="14">
        <f t="shared" si="15"/>
        <v>69111.227083365695</v>
      </c>
      <c r="F114" s="15">
        <f t="shared" si="19"/>
        <v>-4824.7072522219596</v>
      </c>
      <c r="G114" s="14">
        <f t="shared" si="16"/>
        <v>8510724.2385907546</v>
      </c>
      <c r="H114" s="15">
        <f t="shared" si="11"/>
        <v>4837.7858958355991</v>
      </c>
      <c r="I114" s="4">
        <f t="shared" si="20"/>
        <v>8579835.4656741209</v>
      </c>
      <c r="J114" s="4">
        <f t="shared" si="18"/>
        <v>13.078643613639542</v>
      </c>
    </row>
    <row r="115" spans="1:10" x14ac:dyDescent="0.4">
      <c r="A115" s="1">
        <f t="shared" si="12"/>
        <v>43994</v>
      </c>
      <c r="B115">
        <f t="shared" si="13"/>
        <v>108</v>
      </c>
      <c r="C115" s="14">
        <f t="shared" si="14"/>
        <v>3235.4556822644104</v>
      </c>
      <c r="D115" s="15">
        <f t="shared" si="10"/>
        <v>-12.116634643251638</v>
      </c>
      <c r="E115" s="14">
        <f t="shared" si="15"/>
        <v>64286.519831143734</v>
      </c>
      <c r="F115" s="15">
        <f t="shared" si="19"/>
        <v>-4487.9397535368098</v>
      </c>
      <c r="G115" s="14">
        <f t="shared" si="16"/>
        <v>8515562.0244865902</v>
      </c>
      <c r="H115" s="15">
        <f t="shared" si="11"/>
        <v>4500.0563881800617</v>
      </c>
      <c r="I115" s="4">
        <f t="shared" si="20"/>
        <v>8579848.5443177335</v>
      </c>
      <c r="J115" s="4">
        <f t="shared" si="18"/>
        <v>12.116634643251928</v>
      </c>
    </row>
    <row r="116" spans="1:10" x14ac:dyDescent="0.4">
      <c r="A116" s="1">
        <f t="shared" si="12"/>
        <v>43995</v>
      </c>
      <c r="B116">
        <f t="shared" si="13"/>
        <v>109</v>
      </c>
      <c r="C116" s="14">
        <f t="shared" si="14"/>
        <v>3223.3390476211589</v>
      </c>
      <c r="D116" s="15">
        <f t="shared" si="10"/>
        <v>-11.228545482978561</v>
      </c>
      <c r="E116" s="14">
        <f t="shared" si="15"/>
        <v>59798.580077606923</v>
      </c>
      <c r="F116" s="15">
        <f t="shared" si="19"/>
        <v>-4174.6720599495056</v>
      </c>
      <c r="G116" s="14">
        <f t="shared" si="16"/>
        <v>8520062.0808747709</v>
      </c>
      <c r="H116" s="15">
        <f t="shared" si="11"/>
        <v>4185.9006054324846</v>
      </c>
      <c r="I116" s="4">
        <f t="shared" si="20"/>
        <v>8579860.6609523781</v>
      </c>
      <c r="J116" s="4">
        <f t="shared" si="18"/>
        <v>11.228545482978916</v>
      </c>
    </row>
    <row r="117" spans="1:10" x14ac:dyDescent="0.4">
      <c r="A117" s="1">
        <f t="shared" si="12"/>
        <v>43996</v>
      </c>
      <c r="B117">
        <f t="shared" si="13"/>
        <v>110</v>
      </c>
      <c r="C117" s="14">
        <f t="shared" si="14"/>
        <v>3212.1105021381804</v>
      </c>
      <c r="D117" s="15">
        <f t="shared" si="10"/>
        <v>-10.408271613879437</v>
      </c>
      <c r="E117" s="14">
        <f t="shared" si="15"/>
        <v>55623.908017657421</v>
      </c>
      <c r="F117" s="15">
        <f t="shared" si="19"/>
        <v>-3883.2652896221402</v>
      </c>
      <c r="G117" s="14">
        <f t="shared" si="16"/>
        <v>8524247.9814802036</v>
      </c>
      <c r="H117" s="15">
        <f t="shared" si="11"/>
        <v>3893.6735612360199</v>
      </c>
      <c r="I117" s="4">
        <f t="shared" si="20"/>
        <v>8579871.8894978613</v>
      </c>
      <c r="J117" s="4">
        <f t="shared" si="18"/>
        <v>10.408271613879606</v>
      </c>
    </row>
    <row r="118" spans="1:10" x14ac:dyDescent="0.4">
      <c r="A118" s="1">
        <f t="shared" si="12"/>
        <v>43997</v>
      </c>
      <c r="B118">
        <f t="shared" si="13"/>
        <v>111</v>
      </c>
      <c r="C118" s="14">
        <f t="shared" si="14"/>
        <v>3201.7022305243008</v>
      </c>
      <c r="D118" s="15">
        <f t="shared" si="10"/>
        <v>-9.6502685533027233</v>
      </c>
      <c r="E118" s="14">
        <f t="shared" si="15"/>
        <v>51740.64272803528</v>
      </c>
      <c r="F118" s="15">
        <f t="shared" si="19"/>
        <v>-3612.1947224091673</v>
      </c>
      <c r="G118" s="14">
        <f t="shared" si="16"/>
        <v>8528141.6550414395</v>
      </c>
      <c r="H118" s="15">
        <f t="shared" si="11"/>
        <v>3621.8449909624701</v>
      </c>
      <c r="I118" s="4">
        <f t="shared" si="20"/>
        <v>8579882.2977694739</v>
      </c>
      <c r="J118" s="4">
        <f t="shared" si="18"/>
        <v>9.6502685533027943</v>
      </c>
    </row>
    <row r="119" spans="1:10" x14ac:dyDescent="0.4">
      <c r="A119" s="1">
        <f t="shared" si="12"/>
        <v>43998</v>
      </c>
      <c r="B119">
        <f t="shared" si="13"/>
        <v>112</v>
      </c>
      <c r="C119" s="14">
        <f t="shared" si="14"/>
        <v>3192.051961970998</v>
      </c>
      <c r="D119" s="15">
        <f t="shared" si="10"/>
        <v>-8.9494933804083701</v>
      </c>
      <c r="E119" s="14">
        <f t="shared" si="15"/>
        <v>48128.448005626109</v>
      </c>
      <c r="F119" s="15">
        <f t="shared" si="19"/>
        <v>-3360.0418670134195</v>
      </c>
      <c r="G119" s="14">
        <f t="shared" si="16"/>
        <v>8531763.5000324026</v>
      </c>
      <c r="H119" s="15">
        <f t="shared" si="11"/>
        <v>3368.991360393828</v>
      </c>
      <c r="I119" s="4">
        <f t="shared" si="20"/>
        <v>8579891.9480380286</v>
      </c>
      <c r="J119" s="4">
        <f t="shared" si="18"/>
        <v>8.9494933804085122</v>
      </c>
    </row>
    <row r="120" spans="1:10" x14ac:dyDescent="0.4">
      <c r="A120" s="1">
        <f t="shared" si="12"/>
        <v>43999</v>
      </c>
      <c r="B120">
        <f t="shared" si="13"/>
        <v>113</v>
      </c>
      <c r="C120" s="14">
        <f t="shared" si="14"/>
        <v>3183.1024685905895</v>
      </c>
      <c r="D120" s="15">
        <f t="shared" si="10"/>
        <v>-8.3013532254073326</v>
      </c>
      <c r="E120" s="14">
        <f t="shared" si="15"/>
        <v>44768.406138612692</v>
      </c>
      <c r="F120" s="15">
        <f t="shared" si="19"/>
        <v>-3125.4870764774814</v>
      </c>
      <c r="G120" s="14">
        <f t="shared" si="16"/>
        <v>8535132.4913927969</v>
      </c>
      <c r="H120" s="15">
        <f t="shared" si="11"/>
        <v>3133.7884297028886</v>
      </c>
      <c r="I120" s="4">
        <f t="shared" si="20"/>
        <v>8579900.8975314088</v>
      </c>
      <c r="J120" s="4">
        <f t="shared" si="18"/>
        <v>8.3013532254071833</v>
      </c>
    </row>
    <row r="121" spans="1:10" x14ac:dyDescent="0.4">
      <c r="A121" s="1">
        <f t="shared" si="12"/>
        <v>44000</v>
      </c>
      <c r="B121">
        <f t="shared" si="13"/>
        <v>114</v>
      </c>
      <c r="C121" s="14">
        <f t="shared" si="14"/>
        <v>3174.8011153651823</v>
      </c>
      <c r="D121" s="15">
        <f t="shared" si="10"/>
        <v>-7.7016597930026593</v>
      </c>
      <c r="E121" s="14">
        <f t="shared" si="15"/>
        <v>41642.91906213521</v>
      </c>
      <c r="F121" s="15">
        <f t="shared" si="19"/>
        <v>-2907.3026745564621</v>
      </c>
      <c r="G121" s="14">
        <f t="shared" si="16"/>
        <v>8538266.2798225004</v>
      </c>
      <c r="H121" s="15">
        <f t="shared" si="11"/>
        <v>2915.0043343494649</v>
      </c>
      <c r="I121" s="4">
        <f t="shared" si="20"/>
        <v>8579909.1988846362</v>
      </c>
      <c r="J121" s="4">
        <f t="shared" si="18"/>
        <v>7.7016597930028183</v>
      </c>
    </row>
    <row r="122" spans="1:10" x14ac:dyDescent="0.4">
      <c r="A122" s="1">
        <f t="shared" si="12"/>
        <v>44001</v>
      </c>
      <c r="B122">
        <f t="shared" si="13"/>
        <v>115</v>
      </c>
      <c r="C122" s="14">
        <f t="shared" si="14"/>
        <v>3167.0994555721795</v>
      </c>
      <c r="D122" s="15">
        <f t="shared" si="10"/>
        <v>-7.1465891264930788</v>
      </c>
      <c r="E122" s="14">
        <f t="shared" si="15"/>
        <v>38735.616387578746</v>
      </c>
      <c r="F122" s="15">
        <f t="shared" si="19"/>
        <v>-2704.3465580040197</v>
      </c>
      <c r="G122" s="14">
        <f t="shared" si="16"/>
        <v>8541181.2841568496</v>
      </c>
      <c r="H122" s="15">
        <f t="shared" si="11"/>
        <v>2711.4931471305126</v>
      </c>
      <c r="I122" s="4">
        <f t="shared" si="20"/>
        <v>8579916.9005444292</v>
      </c>
      <c r="J122" s="4">
        <f t="shared" si="18"/>
        <v>7.1465891264929269</v>
      </c>
    </row>
    <row r="123" spans="1:10" x14ac:dyDescent="0.4">
      <c r="A123" s="1">
        <f t="shared" si="12"/>
        <v>44002</v>
      </c>
      <c r="B123">
        <f t="shared" si="13"/>
        <v>116</v>
      </c>
      <c r="C123" s="14">
        <f t="shared" si="14"/>
        <v>3159.9528664456866</v>
      </c>
      <c r="D123" s="15">
        <f t="shared" si="10"/>
        <v>-6.6326459335387282</v>
      </c>
      <c r="E123" s="14">
        <f t="shared" si="15"/>
        <v>36031.269829574725</v>
      </c>
      <c r="F123" s="15">
        <f t="shared" si="19"/>
        <v>-2515.5562421366922</v>
      </c>
      <c r="G123" s="14">
        <f t="shared" si="16"/>
        <v>8543892.7773039807</v>
      </c>
      <c r="H123" s="15">
        <f t="shared" si="11"/>
        <v>2522.1888880702309</v>
      </c>
      <c r="I123" s="4">
        <f t="shared" si="20"/>
        <v>8579924.0471335556</v>
      </c>
      <c r="J123" s="4">
        <f t="shared" si="18"/>
        <v>6.6326459335386971</v>
      </c>
    </row>
    <row r="124" spans="1:10" x14ac:dyDescent="0.4">
      <c r="A124" s="1">
        <f t="shared" si="12"/>
        <v>44003</v>
      </c>
      <c r="B124">
        <f t="shared" si="13"/>
        <v>117</v>
      </c>
      <c r="C124" s="14">
        <f t="shared" si="14"/>
        <v>3153.3202205121479</v>
      </c>
      <c r="D124" s="15">
        <f t="shared" si="10"/>
        <v>-6.1566318912970033</v>
      </c>
      <c r="E124" s="14">
        <f t="shared" si="15"/>
        <v>33515.713587438033</v>
      </c>
      <c r="F124" s="15">
        <f t="shared" si="19"/>
        <v>-2339.9433192293654</v>
      </c>
      <c r="G124" s="14">
        <f t="shared" si="16"/>
        <v>8546414.9661920518</v>
      </c>
      <c r="H124" s="15">
        <f t="shared" si="11"/>
        <v>2346.0999511206624</v>
      </c>
      <c r="I124" s="4">
        <f t="shared" si="20"/>
        <v>8579930.6797794905</v>
      </c>
      <c r="J124" s="4">
        <f t="shared" si="18"/>
        <v>6.1566318912969109</v>
      </c>
    </row>
    <row r="125" spans="1:10" x14ac:dyDescent="0.4">
      <c r="A125" s="1">
        <f t="shared" si="12"/>
        <v>44004</v>
      </c>
      <c r="B125">
        <f t="shared" si="13"/>
        <v>118</v>
      </c>
      <c r="C125" s="14">
        <f t="shared" si="14"/>
        <v>3147.163588620851</v>
      </c>
      <c r="D125" s="15">
        <f t="shared" si="10"/>
        <v>-5.7156174304780665</v>
      </c>
      <c r="E125" s="14">
        <f t="shared" si="15"/>
        <v>31175.770268208667</v>
      </c>
      <c r="F125" s="15">
        <f t="shared" si="19"/>
        <v>-2176.5883013441285</v>
      </c>
      <c r="G125" s="14">
        <f t="shared" si="16"/>
        <v>8548761.0661431719</v>
      </c>
      <c r="H125" s="15">
        <f t="shared" si="11"/>
        <v>2182.3039187746067</v>
      </c>
      <c r="I125" s="4">
        <f t="shared" si="20"/>
        <v>8579936.8364113811</v>
      </c>
      <c r="J125" s="4">
        <f t="shared" si="18"/>
        <v>5.7156174304782326</v>
      </c>
    </row>
    <row r="126" spans="1:10" x14ac:dyDescent="0.4">
      <c r="A126" s="1">
        <f t="shared" si="12"/>
        <v>44005</v>
      </c>
      <c r="B126">
        <f t="shared" si="13"/>
        <v>119</v>
      </c>
      <c r="C126" s="14">
        <f t="shared" si="14"/>
        <v>3141.4479711903728</v>
      </c>
      <c r="D126" s="15">
        <f t="shared" si="10"/>
        <v>-5.306916567284385</v>
      </c>
      <c r="E126" s="14">
        <f t="shared" si="15"/>
        <v>28999.18196686454</v>
      </c>
      <c r="F126" s="15">
        <f t="shared" si="19"/>
        <v>-2024.6358211132338</v>
      </c>
      <c r="G126" s="14">
        <f t="shared" si="16"/>
        <v>8550943.370061947</v>
      </c>
      <c r="H126" s="15">
        <f t="shared" si="11"/>
        <v>2029.9427376805181</v>
      </c>
      <c r="I126" s="4">
        <f t="shared" si="20"/>
        <v>8579942.5520288125</v>
      </c>
      <c r="J126" s="4">
        <f t="shared" si="18"/>
        <v>5.306916567284361</v>
      </c>
    </row>
    <row r="127" spans="1:10" x14ac:dyDescent="0.4">
      <c r="A127" s="1">
        <f t="shared" si="12"/>
        <v>44006</v>
      </c>
      <c r="B127">
        <f t="shared" si="13"/>
        <v>120</v>
      </c>
      <c r="C127" s="14">
        <f t="shared" si="14"/>
        <v>3136.1410546230882</v>
      </c>
      <c r="D127" s="15">
        <f t="shared" si="10"/>
        <v>-4.9280644112020617</v>
      </c>
      <c r="E127" s="14">
        <f t="shared" si="15"/>
        <v>26974.546145751308</v>
      </c>
      <c r="F127" s="15">
        <f t="shared" si="19"/>
        <v>-1883.2901657913897</v>
      </c>
      <c r="G127" s="14">
        <f t="shared" si="16"/>
        <v>8552973.312799627</v>
      </c>
      <c r="H127" s="15">
        <f t="shared" si="11"/>
        <v>1888.2182302025917</v>
      </c>
      <c r="I127" s="4">
        <f t="shared" si="20"/>
        <v>8579947.858945379</v>
      </c>
      <c r="J127" s="4">
        <f t="shared" si="18"/>
        <v>4.9280644112020582</v>
      </c>
    </row>
    <row r="128" spans="1:10" x14ac:dyDescent="0.4">
      <c r="A128" s="1">
        <f t="shared" si="12"/>
        <v>44007</v>
      </c>
      <c r="B128">
        <f t="shared" si="13"/>
        <v>121</v>
      </c>
      <c r="C128" s="14">
        <f t="shared" si="14"/>
        <v>3131.2129902118859</v>
      </c>
      <c r="D128" s="15">
        <f t="shared" si="10"/>
        <v>-4.5767970268718186</v>
      </c>
      <c r="E128" s="14">
        <f t="shared" si="15"/>
        <v>25091.255979959918</v>
      </c>
      <c r="F128" s="15">
        <f t="shared" si="19"/>
        <v>-1751.8111215703225</v>
      </c>
      <c r="G128" s="14">
        <f t="shared" si="16"/>
        <v>8554861.5310298298</v>
      </c>
      <c r="H128" s="15">
        <f t="shared" si="11"/>
        <v>1756.3879185971944</v>
      </c>
      <c r="I128" s="4">
        <f t="shared" si="20"/>
        <v>8579952.7870097905</v>
      </c>
      <c r="J128" s="4">
        <f t="shared" si="18"/>
        <v>4.5767970268718727</v>
      </c>
    </row>
    <row r="129" spans="1:10" x14ac:dyDescent="0.4">
      <c r="A129" s="1">
        <f t="shared" si="12"/>
        <v>44008</v>
      </c>
      <c r="B129">
        <f t="shared" si="13"/>
        <v>122</v>
      </c>
      <c r="C129" s="14">
        <f t="shared" si="14"/>
        <v>3126.6361931850142</v>
      </c>
      <c r="D129" s="15">
        <f t="shared" si="10"/>
        <v>-4.2510333711686146</v>
      </c>
      <c r="E129" s="14">
        <f t="shared" si="15"/>
        <v>23339.444858389597</v>
      </c>
      <c r="F129" s="15">
        <f t="shared" si="19"/>
        <v>-1629.5101067161033</v>
      </c>
      <c r="G129" s="14">
        <f t="shared" si="16"/>
        <v>8556617.9189484268</v>
      </c>
      <c r="H129" s="15">
        <f t="shared" si="11"/>
        <v>1633.761140087272</v>
      </c>
      <c r="I129" s="4">
        <f t="shared" si="20"/>
        <v>8579957.3638068158</v>
      </c>
      <c r="J129" s="4">
        <f t="shared" si="18"/>
        <v>4.2510333711686599</v>
      </c>
    </row>
    <row r="130" spans="1:10" x14ac:dyDescent="0.4">
      <c r="A130" s="1">
        <f t="shared" si="12"/>
        <v>44009</v>
      </c>
      <c r="B130">
        <f t="shared" si="13"/>
        <v>123</v>
      </c>
      <c r="C130" s="14">
        <f t="shared" si="14"/>
        <v>3122.3851598138458</v>
      </c>
      <c r="D130" s="15">
        <f t="shared" si="10"/>
        <v>-3.948859063312919</v>
      </c>
      <c r="E130" s="14">
        <f t="shared" si="15"/>
        <v>21709.934751673492</v>
      </c>
      <c r="F130" s="15">
        <f t="shared" si="19"/>
        <v>-1515.7465735538317</v>
      </c>
      <c r="G130" s="14">
        <f t="shared" si="16"/>
        <v>8558251.6800885145</v>
      </c>
      <c r="H130" s="15">
        <f t="shared" si="11"/>
        <v>1519.6954326171447</v>
      </c>
      <c r="I130" s="4">
        <f t="shared" si="20"/>
        <v>8579961.6148401871</v>
      </c>
      <c r="J130" s="4">
        <f t="shared" si="18"/>
        <v>3.9488590633129661</v>
      </c>
    </row>
    <row r="131" spans="1:10" x14ac:dyDescent="0.4">
      <c r="A131" s="1">
        <f t="shared" si="12"/>
        <v>44010</v>
      </c>
      <c r="B131">
        <f t="shared" si="13"/>
        <v>124</v>
      </c>
      <c r="C131" s="14">
        <f t="shared" si="14"/>
        <v>3118.4363007505331</v>
      </c>
      <c r="D131" s="15">
        <f t="shared" si="10"/>
        <v>-3.6685117772839937</v>
      </c>
      <c r="E131" s="14">
        <f t="shared" si="15"/>
        <v>20194.188178119661</v>
      </c>
      <c r="F131" s="15">
        <f t="shared" si="19"/>
        <v>-1409.9246606910924</v>
      </c>
      <c r="G131" s="14">
        <f t="shared" si="16"/>
        <v>8559771.3755211309</v>
      </c>
      <c r="H131" s="15">
        <f t="shared" si="11"/>
        <v>1413.5931724683765</v>
      </c>
      <c r="I131" s="4">
        <f t="shared" si="20"/>
        <v>8579965.563699251</v>
      </c>
      <c r="J131" s="4">
        <f t="shared" si="18"/>
        <v>3.6685117772840385</v>
      </c>
    </row>
    <row r="132" spans="1:10" x14ac:dyDescent="0.4">
      <c r="A132" s="1">
        <f t="shared" si="12"/>
        <v>44011</v>
      </c>
      <c r="B132">
        <f t="shared" si="13"/>
        <v>125</v>
      </c>
      <c r="C132" s="14">
        <f t="shared" si="14"/>
        <v>3114.767788973249</v>
      </c>
      <c r="D132" s="15">
        <f t="shared" si="10"/>
        <v>-3.4083680728087855</v>
      </c>
      <c r="E132" s="14">
        <f t="shared" si="15"/>
        <v>18784.263517428568</v>
      </c>
      <c r="F132" s="15">
        <f t="shared" si="19"/>
        <v>-1311.4900781471911</v>
      </c>
      <c r="G132" s="14">
        <f t="shared" si="16"/>
        <v>8561184.9686935991</v>
      </c>
      <c r="H132" s="15">
        <f t="shared" si="11"/>
        <v>1314.8984462199999</v>
      </c>
      <c r="I132" s="4">
        <f t="shared" si="20"/>
        <v>8579969.2322110273</v>
      </c>
      <c r="J132" s="4">
        <f t="shared" si="18"/>
        <v>3.4083680728087984</v>
      </c>
    </row>
    <row r="133" spans="1:10" x14ac:dyDescent="0.4">
      <c r="A133" s="1">
        <f t="shared" si="12"/>
        <v>44012</v>
      </c>
      <c r="B133">
        <f t="shared" si="13"/>
        <v>126</v>
      </c>
      <c r="C133" s="14">
        <f t="shared" si="14"/>
        <v>3111.3594209004405</v>
      </c>
      <c r="D133" s="15">
        <f t="shared" si="10"/>
        <v>-3.1669315044316879</v>
      </c>
      <c r="E133" s="14">
        <f t="shared" si="15"/>
        <v>17472.773439281376</v>
      </c>
      <c r="F133" s="15">
        <f t="shared" si="19"/>
        <v>-1219.9272092452647</v>
      </c>
      <c r="G133" s="14">
        <f t="shared" si="16"/>
        <v>8562499.86713982</v>
      </c>
      <c r="H133" s="15">
        <f t="shared" si="11"/>
        <v>1223.0941407496964</v>
      </c>
      <c r="I133" s="4">
        <f t="shared" si="20"/>
        <v>8579972.6405791007</v>
      </c>
      <c r="J133" s="4">
        <f t="shared" si="18"/>
        <v>3.1669315044316591</v>
      </c>
    </row>
    <row r="134" spans="1:10" x14ac:dyDescent="0.4">
      <c r="A134" s="1">
        <f t="shared" si="12"/>
        <v>44013</v>
      </c>
      <c r="B134">
        <f t="shared" si="13"/>
        <v>127</v>
      </c>
      <c r="C134" s="14">
        <f t="shared" si="14"/>
        <v>3108.1924893960086</v>
      </c>
      <c r="D134" s="15">
        <f t="shared" si="10"/>
        <v>-2.9428218681948395</v>
      </c>
      <c r="E134" s="14">
        <f t="shared" si="15"/>
        <v>16252.846230036112</v>
      </c>
      <c r="F134" s="15">
        <f t="shared" si="19"/>
        <v>-1134.7564142343331</v>
      </c>
      <c r="G134" s="14">
        <f t="shared" si="16"/>
        <v>8563722.9612805694</v>
      </c>
      <c r="H134" s="15">
        <f t="shared" si="11"/>
        <v>1137.6992361025279</v>
      </c>
      <c r="I134" s="4">
        <f t="shared" si="20"/>
        <v>8579975.8075106051</v>
      </c>
      <c r="J134" s="4">
        <f t="shared" si="18"/>
        <v>2.9428218681948692</v>
      </c>
    </row>
    <row r="135" spans="1:10" x14ac:dyDescent="0.4">
      <c r="A135" s="1">
        <f t="shared" si="12"/>
        <v>44014</v>
      </c>
      <c r="B135">
        <f t="shared" si="13"/>
        <v>128</v>
      </c>
      <c r="C135" s="14">
        <f t="shared" si="14"/>
        <v>3105.2496675278139</v>
      </c>
      <c r="D135" s="15">
        <f t="shared" ref="D135:D198" si="21">-E$1*C135*E135/B$2</f>
        <v>-2.7347654627505746</v>
      </c>
      <c r="E135" s="14">
        <f t="shared" si="15"/>
        <v>15118.089815801779</v>
      </c>
      <c r="F135" s="15">
        <f t="shared" si="19"/>
        <v>-1055.5315216433739</v>
      </c>
      <c r="G135" s="14">
        <f t="shared" si="16"/>
        <v>8564860.6605166718</v>
      </c>
      <c r="H135" s="15">
        <f t="shared" ref="H135:H198" si="22">$G$1*E135</f>
        <v>1058.2662871061245</v>
      </c>
      <c r="I135" s="4">
        <f t="shared" si="20"/>
        <v>8579978.7503324728</v>
      </c>
      <c r="J135" s="4">
        <f t="shared" si="18"/>
        <v>2.7347654627506017</v>
      </c>
    </row>
    <row r="136" spans="1:10" x14ac:dyDescent="0.4">
      <c r="A136" s="1">
        <f t="shared" si="12"/>
        <v>44015</v>
      </c>
      <c r="B136">
        <f t="shared" si="13"/>
        <v>129</v>
      </c>
      <c r="C136" s="14">
        <f t="shared" si="14"/>
        <v>3102.5149020650633</v>
      </c>
      <c r="D136" s="15">
        <f t="shared" si="21"/>
        <v>-2.541586256687288</v>
      </c>
      <c r="E136" s="14">
        <f t="shared" si="15"/>
        <v>14062.558294158405</v>
      </c>
      <c r="F136" s="15">
        <f t="shared" si="19"/>
        <v>-981.83749433440119</v>
      </c>
      <c r="G136" s="14">
        <f t="shared" si="16"/>
        <v>8565918.9268037789</v>
      </c>
      <c r="H136" s="15">
        <f t="shared" si="22"/>
        <v>984.3790805910885</v>
      </c>
      <c r="I136" s="4">
        <f t="shared" si="20"/>
        <v>8579981.4850979373</v>
      </c>
      <c r="J136" s="4">
        <f t="shared" si="18"/>
        <v>2.5415862566873102</v>
      </c>
    </row>
    <row r="137" spans="1:10" x14ac:dyDescent="0.4">
      <c r="A137" s="1">
        <f t="shared" ref="A137:A200" si="23">A136+1</f>
        <v>44016</v>
      </c>
      <c r="B137">
        <f t="shared" ref="B137:B200" si="24">B136+1</f>
        <v>130</v>
      </c>
      <c r="C137" s="14">
        <f t="shared" ref="C137:C200" si="25">C136+D136</f>
        <v>3099.9733158083759</v>
      </c>
      <c r="D137" s="15">
        <f t="shared" si="21"/>
        <v>-2.3621978668153552</v>
      </c>
      <c r="E137" s="14">
        <f t="shared" ref="E137:E200" si="26">E136+F136</f>
        <v>13080.720799824005</v>
      </c>
      <c r="F137" s="15">
        <f t="shared" si="19"/>
        <v>-913.28825812086507</v>
      </c>
      <c r="G137" s="14">
        <f t="shared" ref="G137:G200" si="27">G136+H136</f>
        <v>8566903.3058843706</v>
      </c>
      <c r="H137" s="15">
        <f t="shared" si="22"/>
        <v>915.6504559876804</v>
      </c>
      <c r="I137" s="4">
        <f t="shared" si="20"/>
        <v>8579984.0266841948</v>
      </c>
      <c r="J137" s="4">
        <f t="shared" ref="J137:J200" si="28">F137+H137</f>
        <v>2.3621978668153361</v>
      </c>
    </row>
    <row r="138" spans="1:10" x14ac:dyDescent="0.4">
      <c r="A138" s="1">
        <f t="shared" si="23"/>
        <v>44017</v>
      </c>
      <c r="B138">
        <f t="shared" si="24"/>
        <v>131</v>
      </c>
      <c r="C138" s="14">
        <f t="shared" si="25"/>
        <v>3097.6111179415607</v>
      </c>
      <c r="D138" s="15">
        <f t="shared" si="21"/>
        <v>-2.1955962634167152</v>
      </c>
      <c r="E138" s="14">
        <f t="shared" si="26"/>
        <v>12167.43254170314</v>
      </c>
      <c r="F138" s="15">
        <f t="shared" si="19"/>
        <v>-849.52468165580308</v>
      </c>
      <c r="G138" s="14">
        <f t="shared" si="27"/>
        <v>8567818.9563403577</v>
      </c>
      <c r="H138" s="15">
        <f t="shared" si="22"/>
        <v>851.72027791921982</v>
      </c>
      <c r="I138" s="4">
        <f t="shared" si="20"/>
        <v>8579986.3888820615</v>
      </c>
      <c r="J138" s="4">
        <f t="shared" si="28"/>
        <v>2.1955962634167463</v>
      </c>
    </row>
    <row r="139" spans="1:10" x14ac:dyDescent="0.4">
      <c r="A139" s="1">
        <f t="shared" si="23"/>
        <v>44018</v>
      </c>
      <c r="B139">
        <f t="shared" si="24"/>
        <v>132</v>
      </c>
      <c r="C139" s="14">
        <f t="shared" si="25"/>
        <v>3095.4155216781442</v>
      </c>
      <c r="D139" s="15">
        <f t="shared" si="21"/>
        <v>-2.0408531282528282</v>
      </c>
      <c r="E139" s="14">
        <f t="shared" si="26"/>
        <v>11317.907860047337</v>
      </c>
      <c r="F139" s="15">
        <f t="shared" ref="F139:F202" si="29">-D139-H139</f>
        <v>-790.21269707506087</v>
      </c>
      <c r="G139" s="14">
        <f t="shared" si="27"/>
        <v>8568670.6766182762</v>
      </c>
      <c r="H139" s="15">
        <f t="shared" si="22"/>
        <v>792.25355020331369</v>
      </c>
      <c r="I139" s="4">
        <f t="shared" si="20"/>
        <v>8579988.5844783243</v>
      </c>
      <c r="J139" s="4">
        <f t="shared" si="28"/>
        <v>2.0408531282528202</v>
      </c>
    </row>
    <row r="140" spans="1:10" x14ac:dyDescent="0.4">
      <c r="A140" s="1">
        <f t="shared" si="23"/>
        <v>44019</v>
      </c>
      <c r="B140">
        <f t="shared" si="24"/>
        <v>133</v>
      </c>
      <c r="C140" s="14">
        <f t="shared" si="25"/>
        <v>3093.3746685498913</v>
      </c>
      <c r="D140" s="15">
        <f t="shared" si="21"/>
        <v>-1.8971097996567234</v>
      </c>
      <c r="E140" s="14">
        <f t="shared" si="26"/>
        <v>10527.695162972275</v>
      </c>
      <c r="F140" s="15">
        <f t="shared" si="29"/>
        <v>-735.04155160840264</v>
      </c>
      <c r="G140" s="14">
        <f t="shared" si="27"/>
        <v>8569462.9301684797</v>
      </c>
      <c r="H140" s="15">
        <f t="shared" si="22"/>
        <v>736.93866140805937</v>
      </c>
      <c r="I140" s="4">
        <f t="shared" si="20"/>
        <v>8579990.6253314521</v>
      </c>
      <c r="J140" s="4">
        <f t="shared" si="28"/>
        <v>1.8971097996567323</v>
      </c>
    </row>
    <row r="141" spans="1:10" x14ac:dyDescent="0.4">
      <c r="A141" s="1">
        <f t="shared" si="23"/>
        <v>44020</v>
      </c>
      <c r="B141">
        <f t="shared" si="24"/>
        <v>134</v>
      </c>
      <c r="C141" s="14">
        <f t="shared" si="25"/>
        <v>3091.4775587502345</v>
      </c>
      <c r="D141" s="15">
        <f t="shared" si="21"/>
        <v>-1.7635717464809766</v>
      </c>
      <c r="E141" s="14">
        <f t="shared" si="26"/>
        <v>9792.6536113638722</v>
      </c>
      <c r="F141" s="15">
        <f t="shared" si="29"/>
        <v>-683.72218104899025</v>
      </c>
      <c r="G141" s="14">
        <f t="shared" si="27"/>
        <v>8570199.8688298874</v>
      </c>
      <c r="H141" s="15">
        <f t="shared" si="22"/>
        <v>685.48575279547117</v>
      </c>
      <c r="I141" s="4">
        <f t="shared" si="20"/>
        <v>8579992.5224412512</v>
      </c>
      <c r="J141" s="4">
        <f t="shared" si="28"/>
        <v>1.7635717464809204</v>
      </c>
    </row>
    <row r="142" spans="1:10" x14ac:dyDescent="0.4">
      <c r="A142" s="1">
        <f t="shared" si="23"/>
        <v>44021</v>
      </c>
      <c r="B142">
        <f t="shared" si="24"/>
        <v>135</v>
      </c>
      <c r="C142" s="14">
        <f t="shared" si="25"/>
        <v>3089.7139870037536</v>
      </c>
      <c r="D142" s="15">
        <f t="shared" si="21"/>
        <v>-1.6395035191838969</v>
      </c>
      <c r="E142" s="14">
        <f t="shared" si="26"/>
        <v>9108.9314303148822</v>
      </c>
      <c r="F142" s="15">
        <f t="shared" si="29"/>
        <v>-635.98569660285796</v>
      </c>
      <c r="G142" s="14">
        <f t="shared" si="27"/>
        <v>8570885.3545826823</v>
      </c>
      <c r="H142" s="15">
        <f t="shared" si="22"/>
        <v>637.62520012204186</v>
      </c>
      <c r="I142" s="4">
        <f t="shared" si="20"/>
        <v>8579994.2860129979</v>
      </c>
      <c r="J142" s="4">
        <f t="shared" si="28"/>
        <v>1.6395035191839042</v>
      </c>
    </row>
    <row r="143" spans="1:10" x14ac:dyDescent="0.4">
      <c r="A143" s="1">
        <f t="shared" si="23"/>
        <v>44022</v>
      </c>
      <c r="B143">
        <f t="shared" si="24"/>
        <v>136</v>
      </c>
      <c r="C143" s="14">
        <f t="shared" si="25"/>
        <v>3088.0744834845696</v>
      </c>
      <c r="D143" s="15">
        <f t="shared" si="21"/>
        <v>-1.5242241320384109</v>
      </c>
      <c r="E143" s="14">
        <f t="shared" si="26"/>
        <v>8472.9457337120239</v>
      </c>
      <c r="F143" s="15">
        <f t="shared" si="29"/>
        <v>-591.58197722780335</v>
      </c>
      <c r="G143" s="14">
        <f t="shared" si="27"/>
        <v>8571522.9797828048</v>
      </c>
      <c r="H143" s="15">
        <f t="shared" si="22"/>
        <v>593.10620135984175</v>
      </c>
      <c r="I143" s="4">
        <f t="shared" si="20"/>
        <v>8579995.925516516</v>
      </c>
      <c r="J143" s="4">
        <f t="shared" si="28"/>
        <v>1.5242241320383982</v>
      </c>
    </row>
    <row r="144" spans="1:10" x14ac:dyDescent="0.4">
      <c r="A144" s="1">
        <f t="shared" si="23"/>
        <v>44023</v>
      </c>
      <c r="B144">
        <f t="shared" si="24"/>
        <v>137</v>
      </c>
      <c r="C144" s="14">
        <f t="shared" si="25"/>
        <v>3086.5502593525312</v>
      </c>
      <c r="D144" s="15">
        <f t="shared" si="21"/>
        <v>-1.4171028354509876</v>
      </c>
      <c r="E144" s="14">
        <f t="shared" si="26"/>
        <v>7881.3637564842202</v>
      </c>
      <c r="F144" s="15">
        <f t="shared" si="29"/>
        <v>-550.27836011844443</v>
      </c>
      <c r="G144" s="14">
        <f t="shared" si="27"/>
        <v>8572116.0859841648</v>
      </c>
      <c r="H144" s="15">
        <f t="shared" si="22"/>
        <v>551.69546295389546</v>
      </c>
      <c r="I144" s="4">
        <f t="shared" si="20"/>
        <v>8579997.4497406483</v>
      </c>
      <c r="J144" s="4">
        <f t="shared" si="28"/>
        <v>1.4171028354510327</v>
      </c>
    </row>
    <row r="145" spans="1:10" x14ac:dyDescent="0.4">
      <c r="A145" s="1">
        <f t="shared" si="23"/>
        <v>44024</v>
      </c>
      <c r="B145">
        <f t="shared" si="24"/>
        <v>138</v>
      </c>
      <c r="C145" s="14">
        <f t="shared" si="25"/>
        <v>3085.1331565170804</v>
      </c>
      <c r="D145" s="15">
        <f t="shared" si="21"/>
        <v>-1.317555241774764</v>
      </c>
      <c r="E145" s="14">
        <f t="shared" si="26"/>
        <v>7331.0853963657755</v>
      </c>
      <c r="F145" s="15">
        <f t="shared" si="29"/>
        <v>-511.85842250382956</v>
      </c>
      <c r="G145" s="14">
        <f t="shared" si="27"/>
        <v>8572667.7814471181</v>
      </c>
      <c r="H145" s="15">
        <f t="shared" si="22"/>
        <v>513.17597774560431</v>
      </c>
      <c r="I145" s="4">
        <f t="shared" si="20"/>
        <v>8579998.8668434843</v>
      </c>
      <c r="J145" s="4">
        <f t="shared" si="28"/>
        <v>1.3175552417747554</v>
      </c>
    </row>
    <row r="146" spans="1:10" x14ac:dyDescent="0.4">
      <c r="A146" s="1">
        <f t="shared" si="23"/>
        <v>44025</v>
      </c>
      <c r="B146">
        <f t="shared" si="24"/>
        <v>139</v>
      </c>
      <c r="C146" s="14">
        <f t="shared" si="25"/>
        <v>3083.8156012753057</v>
      </c>
      <c r="D146" s="15">
        <f t="shared" si="21"/>
        <v>-1.2250397718717922</v>
      </c>
      <c r="E146" s="14">
        <f t="shared" si="26"/>
        <v>6819.2269738619461</v>
      </c>
      <c r="F146" s="15">
        <f t="shared" si="29"/>
        <v>-476.12084839846443</v>
      </c>
      <c r="G146" s="14">
        <f t="shared" si="27"/>
        <v>8573180.9574248642</v>
      </c>
      <c r="H146" s="15">
        <f t="shared" si="22"/>
        <v>477.34588817033625</v>
      </c>
      <c r="I146" s="4">
        <f t="shared" si="20"/>
        <v>8580000.1843987256</v>
      </c>
      <c r="J146" s="4">
        <f t="shared" si="28"/>
        <v>1.2250397718718204</v>
      </c>
    </row>
    <row r="147" spans="1:10" x14ac:dyDescent="0.4">
      <c r="A147" s="1">
        <f t="shared" si="23"/>
        <v>44026</v>
      </c>
      <c r="B147">
        <f t="shared" si="24"/>
        <v>140</v>
      </c>
      <c r="C147" s="14">
        <f t="shared" si="25"/>
        <v>3082.5905615034339</v>
      </c>
      <c r="D147" s="15">
        <f t="shared" si="21"/>
        <v>-1.1390543930927592</v>
      </c>
      <c r="E147" s="14">
        <f t="shared" si="26"/>
        <v>6343.1061254634815</v>
      </c>
      <c r="F147" s="15">
        <f t="shared" si="29"/>
        <v>-442.87837438935099</v>
      </c>
      <c r="G147" s="14">
        <f t="shared" si="27"/>
        <v>8573658.3033130337</v>
      </c>
      <c r="H147" s="15">
        <f t="shared" si="22"/>
        <v>444.01742878244374</v>
      </c>
      <c r="I147" s="4">
        <f t="shared" si="20"/>
        <v>8580001.4094384965</v>
      </c>
      <c r="J147" s="4">
        <f t="shared" si="28"/>
        <v>1.1390543930927493</v>
      </c>
    </row>
    <row r="148" spans="1:10" x14ac:dyDescent="0.4">
      <c r="A148" s="1">
        <f t="shared" si="23"/>
        <v>44027</v>
      </c>
      <c r="B148">
        <f t="shared" si="24"/>
        <v>141</v>
      </c>
      <c r="C148" s="14">
        <f t="shared" si="25"/>
        <v>3081.451507110341</v>
      </c>
      <c r="D148" s="15">
        <f t="shared" si="21"/>
        <v>-1.0591336223577468</v>
      </c>
      <c r="E148" s="14">
        <f t="shared" si="26"/>
        <v>5900.2277510741305</v>
      </c>
      <c r="F148" s="15">
        <f t="shared" si="29"/>
        <v>-411.95680895283141</v>
      </c>
      <c r="G148" s="14">
        <f t="shared" si="27"/>
        <v>8574102.3207418155</v>
      </c>
      <c r="H148" s="15">
        <f t="shared" si="22"/>
        <v>413.01594257518917</v>
      </c>
      <c r="I148" s="4">
        <f t="shared" si="20"/>
        <v>8580002.5484928899</v>
      </c>
      <c r="J148" s="4">
        <f t="shared" si="28"/>
        <v>1.0591336223577628</v>
      </c>
    </row>
    <row r="149" spans="1:10" x14ac:dyDescent="0.4">
      <c r="A149" s="1">
        <f t="shared" si="23"/>
        <v>44028</v>
      </c>
      <c r="B149">
        <f t="shared" si="24"/>
        <v>142</v>
      </c>
      <c r="C149" s="14">
        <f t="shared" si="25"/>
        <v>3080.3923734879831</v>
      </c>
      <c r="D149" s="15">
        <f t="shared" si="21"/>
        <v>-0.98484577068954227</v>
      </c>
      <c r="E149" s="14">
        <f t="shared" si="26"/>
        <v>5488.2709421212994</v>
      </c>
      <c r="F149" s="15">
        <f t="shared" si="29"/>
        <v>-383.19412017780144</v>
      </c>
      <c r="G149" s="14">
        <f t="shared" si="27"/>
        <v>8574515.3366843909</v>
      </c>
      <c r="H149" s="15">
        <f t="shared" si="22"/>
        <v>384.178965948491</v>
      </c>
      <c r="I149" s="4">
        <f t="shared" si="20"/>
        <v>8580003.6076265126</v>
      </c>
      <c r="J149" s="4">
        <f t="shared" si="28"/>
        <v>0.98484577068956014</v>
      </c>
    </row>
    <row r="150" spans="1:10" x14ac:dyDescent="0.4">
      <c r="A150" s="1">
        <f t="shared" si="23"/>
        <v>44029</v>
      </c>
      <c r="B150">
        <f t="shared" si="24"/>
        <v>143</v>
      </c>
      <c r="C150" s="14">
        <f t="shared" si="25"/>
        <v>3079.4075277172938</v>
      </c>
      <c r="D150" s="15">
        <f t="shared" si="21"/>
        <v>-0.91579040791560962</v>
      </c>
      <c r="E150" s="14">
        <f t="shared" si="26"/>
        <v>5105.0768219434976</v>
      </c>
      <c r="F150" s="15">
        <f t="shared" si="29"/>
        <v>-356.43958712812923</v>
      </c>
      <c r="G150" s="14">
        <f t="shared" si="27"/>
        <v>8574899.5156503394</v>
      </c>
      <c r="H150" s="15">
        <f t="shared" si="22"/>
        <v>357.35537753604484</v>
      </c>
      <c r="I150" s="4">
        <f t="shared" si="20"/>
        <v>8580004.5924722832</v>
      </c>
      <c r="J150" s="4">
        <f t="shared" si="28"/>
        <v>0.91579040791560828</v>
      </c>
    </row>
    <row r="151" spans="1:10" x14ac:dyDescent="0.4">
      <c r="A151" s="1">
        <f t="shared" si="23"/>
        <v>44030</v>
      </c>
      <c r="B151">
        <f t="shared" si="24"/>
        <v>144</v>
      </c>
      <c r="C151" s="14">
        <f t="shared" si="25"/>
        <v>3078.4917373093781</v>
      </c>
      <c r="D151" s="15">
        <f t="shared" si="21"/>
        <v>-0.851596028354072</v>
      </c>
      <c r="E151" s="14">
        <f t="shared" si="26"/>
        <v>4748.6372348153682</v>
      </c>
      <c r="F151" s="15">
        <f t="shared" si="29"/>
        <v>-331.55301040872172</v>
      </c>
      <c r="G151" s="14">
        <f t="shared" si="27"/>
        <v>8575256.8710278757</v>
      </c>
      <c r="H151" s="15">
        <f t="shared" si="22"/>
        <v>332.40460643707581</v>
      </c>
      <c r="I151" s="4">
        <f t="shared" si="20"/>
        <v>8580005.5082626902</v>
      </c>
      <c r="J151" s="4">
        <f t="shared" si="28"/>
        <v>0.85159602835409487</v>
      </c>
    </row>
    <row r="152" spans="1:10" x14ac:dyDescent="0.4">
      <c r="A152" s="1">
        <f t="shared" si="23"/>
        <v>44031</v>
      </c>
      <c r="B152">
        <f t="shared" si="24"/>
        <v>145</v>
      </c>
      <c r="C152" s="14">
        <f t="shared" si="25"/>
        <v>3077.6401412810242</v>
      </c>
      <c r="D152" s="15">
        <f t="shared" si="21"/>
        <v>-0.79191790016578267</v>
      </c>
      <c r="E152" s="14">
        <f t="shared" si="26"/>
        <v>4417.0842244066462</v>
      </c>
      <c r="F152" s="15">
        <f t="shared" si="29"/>
        <v>-308.40397780829949</v>
      </c>
      <c r="G152" s="14">
        <f t="shared" si="27"/>
        <v>8575589.275634313</v>
      </c>
      <c r="H152" s="15">
        <f t="shared" si="22"/>
        <v>309.19589570846529</v>
      </c>
      <c r="I152" s="4">
        <f t="shared" si="20"/>
        <v>8580006.3598587196</v>
      </c>
      <c r="J152" s="4">
        <f t="shared" si="28"/>
        <v>0.79191790016579944</v>
      </c>
    </row>
    <row r="153" spans="1:10" x14ac:dyDescent="0.4">
      <c r="A153" s="1">
        <f t="shared" si="23"/>
        <v>44032</v>
      </c>
      <c r="B153">
        <f t="shared" si="24"/>
        <v>146</v>
      </c>
      <c r="C153" s="14">
        <f t="shared" si="25"/>
        <v>3076.8482233808586</v>
      </c>
      <c r="D153" s="15">
        <f t="shared" si="21"/>
        <v>-0.73643608271724648</v>
      </c>
      <c r="E153" s="14">
        <f t="shared" si="26"/>
        <v>4108.6802465983465</v>
      </c>
      <c r="F153" s="15">
        <f t="shared" si="29"/>
        <v>-286.87118117916702</v>
      </c>
      <c r="G153" s="14">
        <f t="shared" si="27"/>
        <v>8575898.4715300221</v>
      </c>
      <c r="H153" s="15">
        <f t="shared" si="22"/>
        <v>287.60761726188429</v>
      </c>
      <c r="I153" s="4">
        <f t="shared" si="20"/>
        <v>8580007.1517766211</v>
      </c>
      <c r="J153" s="4">
        <f t="shared" si="28"/>
        <v>0.7364360827172618</v>
      </c>
    </row>
    <row r="154" spans="1:10" x14ac:dyDescent="0.4">
      <c r="A154" s="1">
        <f t="shared" si="23"/>
        <v>44033</v>
      </c>
      <c r="B154">
        <f t="shared" si="24"/>
        <v>147</v>
      </c>
      <c r="C154" s="14">
        <f t="shared" si="25"/>
        <v>3076.1117872981413</v>
      </c>
      <c r="D154" s="15">
        <f t="shared" si="21"/>
        <v>-0.68485359778250043</v>
      </c>
      <c r="E154" s="14">
        <f t="shared" si="26"/>
        <v>3821.8090654191792</v>
      </c>
      <c r="F154" s="15">
        <f t="shared" si="29"/>
        <v>-266.84178098156008</v>
      </c>
      <c r="G154" s="14">
        <f t="shared" si="27"/>
        <v>8576186.0791472849</v>
      </c>
      <c r="H154" s="15">
        <f t="shared" si="22"/>
        <v>267.52663457934256</v>
      </c>
      <c r="I154" s="4">
        <f t="shared" si="20"/>
        <v>8580007.8882127032</v>
      </c>
      <c r="J154" s="4">
        <f t="shared" si="28"/>
        <v>0.68485359778247812</v>
      </c>
    </row>
    <row r="155" spans="1:10" x14ac:dyDescent="0.4">
      <c r="A155" s="1">
        <f t="shared" si="23"/>
        <v>44034</v>
      </c>
      <c r="B155">
        <f t="shared" si="24"/>
        <v>148</v>
      </c>
      <c r="C155" s="14">
        <f t="shared" si="25"/>
        <v>3075.4269337003589</v>
      </c>
      <c r="D155" s="15">
        <f t="shared" si="21"/>
        <v>-0.63689474173753147</v>
      </c>
      <c r="E155" s="14">
        <f t="shared" si="26"/>
        <v>3554.9672844376191</v>
      </c>
      <c r="F155" s="15">
        <f t="shared" si="29"/>
        <v>-248.21081516889583</v>
      </c>
      <c r="G155" s="14">
        <f t="shared" si="27"/>
        <v>8576453.6057818644</v>
      </c>
      <c r="H155" s="15">
        <f t="shared" si="22"/>
        <v>248.84770991063337</v>
      </c>
      <c r="I155" s="4">
        <f t="shared" si="20"/>
        <v>8580008.5730663016</v>
      </c>
      <c r="J155" s="4">
        <f t="shared" si="28"/>
        <v>0.63689474173753524</v>
      </c>
    </row>
    <row r="156" spans="1:10" x14ac:dyDescent="0.4">
      <c r="A156" s="1">
        <f t="shared" si="23"/>
        <v>44035</v>
      </c>
      <c r="B156">
        <f t="shared" si="24"/>
        <v>149</v>
      </c>
      <c r="C156" s="14">
        <f t="shared" si="25"/>
        <v>3074.7900389586212</v>
      </c>
      <c r="D156" s="15">
        <f t="shared" si="21"/>
        <v>-0.592303527087085</v>
      </c>
      <c r="E156" s="14">
        <f t="shared" si="26"/>
        <v>3306.7564692687233</v>
      </c>
      <c r="F156" s="15">
        <f t="shared" si="29"/>
        <v>-230.88064932172355</v>
      </c>
      <c r="G156" s="14">
        <f t="shared" si="27"/>
        <v>8576702.4534917753</v>
      </c>
      <c r="H156" s="15">
        <f t="shared" si="22"/>
        <v>231.47295284881065</v>
      </c>
      <c r="I156" s="4">
        <f t="shared" si="20"/>
        <v>8580009.2099610437</v>
      </c>
      <c r="J156" s="4">
        <f t="shared" si="28"/>
        <v>0.59230352708709688</v>
      </c>
    </row>
    <row r="157" spans="1:10" x14ac:dyDescent="0.4">
      <c r="A157" s="1">
        <f t="shared" si="23"/>
        <v>44036</v>
      </c>
      <c r="B157">
        <f t="shared" si="24"/>
        <v>150</v>
      </c>
      <c r="C157" s="14">
        <f t="shared" si="25"/>
        <v>3074.1977354315341</v>
      </c>
      <c r="D157" s="15">
        <f t="shared" si="21"/>
        <v>-0.55084224272707105</v>
      </c>
      <c r="E157" s="14">
        <f t="shared" si="26"/>
        <v>3075.8758199469999</v>
      </c>
      <c r="F157" s="15">
        <f t="shared" si="29"/>
        <v>-214.76046515356293</v>
      </c>
      <c r="G157" s="14">
        <f t="shared" si="27"/>
        <v>8576933.9264446236</v>
      </c>
      <c r="H157" s="15">
        <f t="shared" si="22"/>
        <v>215.31130739629</v>
      </c>
      <c r="I157" s="4">
        <f t="shared" ref="I157:I220" si="30">E157+G157</f>
        <v>8580009.8022645712</v>
      </c>
      <c r="J157" s="4">
        <f t="shared" si="28"/>
        <v>0.55084224272707161</v>
      </c>
    </row>
    <row r="158" spans="1:10" x14ac:dyDescent="0.4">
      <c r="A158" s="1">
        <f t="shared" si="23"/>
        <v>44037</v>
      </c>
      <c r="B158">
        <f t="shared" si="24"/>
        <v>151</v>
      </c>
      <c r="C158" s="14">
        <f t="shared" si="25"/>
        <v>3073.6468931888071</v>
      </c>
      <c r="D158" s="15">
        <f t="shared" si="21"/>
        <v>-0.51229012330041501</v>
      </c>
      <c r="E158" s="14">
        <f t="shared" si="26"/>
        <v>2861.1153547934368</v>
      </c>
      <c r="F158" s="15">
        <f t="shared" si="29"/>
        <v>-199.76578471224019</v>
      </c>
      <c r="G158" s="14">
        <f t="shared" si="27"/>
        <v>8577149.2377520204</v>
      </c>
      <c r="H158" s="15">
        <f t="shared" si="22"/>
        <v>200.27807483554059</v>
      </c>
      <c r="I158" s="4">
        <f t="shared" si="30"/>
        <v>8580010.3531068135</v>
      </c>
      <c r="J158" s="4">
        <f t="shared" si="28"/>
        <v>0.51229012330040291</v>
      </c>
    </row>
    <row r="159" spans="1:10" x14ac:dyDescent="0.4">
      <c r="A159" s="1">
        <f t="shared" si="23"/>
        <v>44038</v>
      </c>
      <c r="B159">
        <f t="shared" si="24"/>
        <v>152</v>
      </c>
      <c r="C159" s="14">
        <f t="shared" si="25"/>
        <v>3073.1346030655068</v>
      </c>
      <c r="D159" s="15">
        <f t="shared" si="21"/>
        <v>-0.47644211886252286</v>
      </c>
      <c r="E159" s="14">
        <f t="shared" si="26"/>
        <v>2661.3495700811968</v>
      </c>
      <c r="F159" s="15">
        <f t="shared" si="29"/>
        <v>-185.81802778682126</v>
      </c>
      <c r="G159" s="14">
        <f t="shared" si="27"/>
        <v>8577349.5158268567</v>
      </c>
      <c r="H159" s="15">
        <f t="shared" si="22"/>
        <v>186.2944699056838</v>
      </c>
      <c r="I159" s="4">
        <f t="shared" si="30"/>
        <v>8580010.8653969374</v>
      </c>
      <c r="J159" s="4">
        <f t="shared" si="28"/>
        <v>0.47644211886253629</v>
      </c>
    </row>
    <row r="160" spans="1:10" x14ac:dyDescent="0.4">
      <c r="A160" s="1">
        <f t="shared" si="23"/>
        <v>44039</v>
      </c>
      <c r="B160">
        <f t="shared" si="24"/>
        <v>153</v>
      </c>
      <c r="C160" s="14">
        <f t="shared" si="25"/>
        <v>3072.6581609466443</v>
      </c>
      <c r="D160" s="15">
        <f t="shared" si="21"/>
        <v>-0.44310775684542092</v>
      </c>
      <c r="E160" s="14">
        <f t="shared" si="26"/>
        <v>2475.5315422943754</v>
      </c>
      <c r="F160" s="15">
        <f t="shared" si="29"/>
        <v>-172.84410020376086</v>
      </c>
      <c r="G160" s="14">
        <f t="shared" si="27"/>
        <v>8577535.8102967627</v>
      </c>
      <c r="H160" s="15">
        <f t="shared" si="22"/>
        <v>173.28720796060628</v>
      </c>
      <c r="I160" s="4">
        <f t="shared" si="30"/>
        <v>8580011.3418390565</v>
      </c>
      <c r="J160" s="4">
        <f t="shared" si="28"/>
        <v>0.44310775684542136</v>
      </c>
    </row>
    <row r="161" spans="1:10" x14ac:dyDescent="0.4">
      <c r="A161" s="1">
        <f t="shared" si="23"/>
        <v>44040</v>
      </c>
      <c r="B161">
        <f t="shared" si="24"/>
        <v>154</v>
      </c>
      <c r="C161" s="14">
        <f t="shared" si="25"/>
        <v>3072.2150531897987</v>
      </c>
      <c r="D161" s="15">
        <f t="shared" si="21"/>
        <v>-0.41211008900657964</v>
      </c>
      <c r="E161" s="14">
        <f t="shared" si="26"/>
        <v>2302.6874420906147</v>
      </c>
      <c r="F161" s="15">
        <f t="shared" si="29"/>
        <v>-160.77601085733647</v>
      </c>
      <c r="G161" s="14">
        <f t="shared" si="27"/>
        <v>8577709.0975047238</v>
      </c>
      <c r="H161" s="15">
        <f t="shared" si="22"/>
        <v>161.18812094634305</v>
      </c>
      <c r="I161" s="4">
        <f t="shared" si="30"/>
        <v>8580011.7849468142</v>
      </c>
      <c r="J161" s="4">
        <f t="shared" si="28"/>
        <v>0.41211008900657475</v>
      </c>
    </row>
    <row r="162" spans="1:10" x14ac:dyDescent="0.4">
      <c r="A162" s="1">
        <f t="shared" si="23"/>
        <v>44041</v>
      </c>
      <c r="B162">
        <f t="shared" si="24"/>
        <v>155</v>
      </c>
      <c r="C162" s="14">
        <f t="shared" si="25"/>
        <v>3071.8029431007922</v>
      </c>
      <c r="D162" s="15">
        <f t="shared" si="21"/>
        <v>-0.38328471667780567</v>
      </c>
      <c r="E162" s="14">
        <f t="shared" si="26"/>
        <v>2141.9114312332781</v>
      </c>
      <c r="F162" s="15">
        <f t="shared" si="29"/>
        <v>-149.55051546965169</v>
      </c>
      <c r="G162" s="14">
        <f t="shared" si="27"/>
        <v>8577870.2856256701</v>
      </c>
      <c r="H162" s="15">
        <f t="shared" si="22"/>
        <v>149.93380018632948</v>
      </c>
      <c r="I162" s="4">
        <f t="shared" si="30"/>
        <v>8580012.1970569026</v>
      </c>
      <c r="J162" s="4">
        <f t="shared" si="28"/>
        <v>0.3832847166777924</v>
      </c>
    </row>
    <row r="163" spans="1:10" x14ac:dyDescent="0.4">
      <c r="A163" s="1">
        <f t="shared" si="23"/>
        <v>44042</v>
      </c>
      <c r="B163">
        <f t="shared" si="24"/>
        <v>156</v>
      </c>
      <c r="C163" s="14">
        <f t="shared" si="25"/>
        <v>3071.4196583841144</v>
      </c>
      <c r="D163" s="15">
        <f t="shared" si="21"/>
        <v>-0.35647888819872786</v>
      </c>
      <c r="E163" s="14">
        <f t="shared" si="26"/>
        <v>1992.3609157636265</v>
      </c>
      <c r="F163" s="15">
        <f t="shared" si="29"/>
        <v>-139.10878521525515</v>
      </c>
      <c r="G163" s="14">
        <f t="shared" si="27"/>
        <v>8578020.2194258571</v>
      </c>
      <c r="H163" s="15">
        <f t="shared" si="22"/>
        <v>139.46526410345388</v>
      </c>
      <c r="I163" s="4">
        <f t="shared" si="30"/>
        <v>8580012.5803416204</v>
      </c>
      <c r="J163" s="4">
        <f t="shared" si="28"/>
        <v>0.35647888819872264</v>
      </c>
    </row>
    <row r="164" spans="1:10" x14ac:dyDescent="0.4">
      <c r="A164" s="1">
        <f t="shared" si="23"/>
        <v>44043</v>
      </c>
      <c r="B164">
        <f t="shared" si="24"/>
        <v>157</v>
      </c>
      <c r="C164" s="14">
        <f t="shared" si="25"/>
        <v>3071.0631794959158</v>
      </c>
      <c r="D164" s="15">
        <f t="shared" si="21"/>
        <v>-0.33155066293475988</v>
      </c>
      <c r="E164" s="14">
        <f t="shared" si="26"/>
        <v>1853.2521305483713</v>
      </c>
      <c r="F164" s="15">
        <f t="shared" si="29"/>
        <v>-129.39609847545123</v>
      </c>
      <c r="G164" s="14">
        <f t="shared" si="27"/>
        <v>8578159.6846899614</v>
      </c>
      <c r="H164" s="15">
        <f t="shared" si="22"/>
        <v>129.727649138386</v>
      </c>
      <c r="I164" s="4">
        <f t="shared" si="30"/>
        <v>8580012.9368205089</v>
      </c>
      <c r="J164" s="4">
        <f t="shared" si="28"/>
        <v>0.33155066293477375</v>
      </c>
    </row>
    <row r="165" spans="1:10" x14ac:dyDescent="0.4">
      <c r="A165" s="1">
        <f t="shared" si="23"/>
        <v>44044</v>
      </c>
      <c r="B165">
        <f t="shared" si="24"/>
        <v>158</v>
      </c>
      <c r="C165" s="14">
        <f t="shared" si="25"/>
        <v>3070.7316288329812</v>
      </c>
      <c r="D165" s="15">
        <f t="shared" si="21"/>
        <v>-0.30836813674670072</v>
      </c>
      <c r="E165" s="14">
        <f t="shared" si="26"/>
        <v>1723.85603207292</v>
      </c>
      <c r="F165" s="15">
        <f t="shared" si="29"/>
        <v>-120.36155410835772</v>
      </c>
      <c r="G165" s="14">
        <f t="shared" si="27"/>
        <v>8578289.4123391006</v>
      </c>
      <c r="H165" s="15">
        <f t="shared" si="22"/>
        <v>120.66992224510442</v>
      </c>
      <c r="I165" s="4">
        <f t="shared" si="30"/>
        <v>8580013.2683711741</v>
      </c>
      <c r="J165" s="4">
        <f t="shared" si="28"/>
        <v>0.30836813674669372</v>
      </c>
    </row>
    <row r="166" spans="1:10" x14ac:dyDescent="0.4">
      <c r="A166" s="1">
        <f t="shared" si="23"/>
        <v>44045</v>
      </c>
      <c r="B166">
        <f t="shared" si="24"/>
        <v>159</v>
      </c>
      <c r="C166" s="14">
        <f t="shared" si="25"/>
        <v>3070.4232606962346</v>
      </c>
      <c r="D166" s="15">
        <f t="shared" si="21"/>
        <v>-0.28680872420334913</v>
      </c>
      <c r="E166" s="14">
        <f t="shared" si="26"/>
        <v>1603.4944779645623</v>
      </c>
      <c r="F166" s="15">
        <f t="shared" si="29"/>
        <v>-111.95780473331602</v>
      </c>
      <c r="G166" s="14">
        <f t="shared" si="27"/>
        <v>8578410.0822613463</v>
      </c>
      <c r="H166" s="15">
        <f t="shared" si="22"/>
        <v>112.24461345751938</v>
      </c>
      <c r="I166" s="4">
        <f t="shared" si="30"/>
        <v>8580013.5767393112</v>
      </c>
      <c r="J166" s="4">
        <f t="shared" si="28"/>
        <v>0.2868087242033539</v>
      </c>
    </row>
    <row r="167" spans="1:10" x14ac:dyDescent="0.4">
      <c r="A167" s="1">
        <f t="shared" si="23"/>
        <v>44046</v>
      </c>
      <c r="B167">
        <f t="shared" si="24"/>
        <v>160</v>
      </c>
      <c r="C167" s="14">
        <f t="shared" si="25"/>
        <v>3070.1364519720314</v>
      </c>
      <c r="D167" s="15">
        <f t="shared" si="21"/>
        <v>-0.26675849321411432</v>
      </c>
      <c r="E167" s="14">
        <f t="shared" si="26"/>
        <v>1491.5366732312464</v>
      </c>
      <c r="F167" s="15">
        <f t="shared" si="29"/>
        <v>-104.14080863297315</v>
      </c>
      <c r="G167" s="14">
        <f t="shared" si="27"/>
        <v>8578522.3268748038</v>
      </c>
      <c r="H167" s="15">
        <f t="shared" si="22"/>
        <v>104.40756712618726</v>
      </c>
      <c r="I167" s="4">
        <f t="shared" si="30"/>
        <v>8580013.8635480348</v>
      </c>
      <c r="J167" s="4">
        <f t="shared" si="28"/>
        <v>0.26675849321411249</v>
      </c>
    </row>
    <row r="168" spans="1:10" x14ac:dyDescent="0.4">
      <c r="A168" s="1">
        <f t="shared" si="23"/>
        <v>44047</v>
      </c>
      <c r="B168">
        <f t="shared" si="24"/>
        <v>161</v>
      </c>
      <c r="C168" s="14">
        <f t="shared" si="25"/>
        <v>3069.8696934788172</v>
      </c>
      <c r="D168" s="15">
        <f t="shared" si="21"/>
        <v>-0.24811154810951866</v>
      </c>
      <c r="E168" s="14">
        <f t="shared" si="26"/>
        <v>1387.3958645982732</v>
      </c>
      <c r="F168" s="15">
        <f t="shared" si="29"/>
        <v>-96.869598973769612</v>
      </c>
      <c r="G168" s="14">
        <f t="shared" si="27"/>
        <v>8578626.7344419304</v>
      </c>
      <c r="H168" s="15">
        <f t="shared" si="22"/>
        <v>97.117710521879133</v>
      </c>
      <c r="I168" s="4">
        <f t="shared" si="30"/>
        <v>8580014.1303065289</v>
      </c>
      <c r="J168" s="4">
        <f t="shared" si="28"/>
        <v>0.24811154810952019</v>
      </c>
    </row>
    <row r="169" spans="1:10" x14ac:dyDescent="0.4">
      <c r="A169" s="1">
        <f t="shared" si="23"/>
        <v>44048</v>
      </c>
      <c r="B169">
        <f t="shared" si="24"/>
        <v>162</v>
      </c>
      <c r="C169" s="14">
        <f t="shared" si="25"/>
        <v>3069.6215819307076</v>
      </c>
      <c r="D169" s="15">
        <f t="shared" si="21"/>
        <v>-0.23076945751721742</v>
      </c>
      <c r="E169" s="14">
        <f t="shared" si="26"/>
        <v>1290.5262656245036</v>
      </c>
      <c r="F169" s="15">
        <f t="shared" si="29"/>
        <v>-90.106069136198045</v>
      </c>
      <c r="G169" s="14">
        <f t="shared" si="27"/>
        <v>8578723.8521524519</v>
      </c>
      <c r="H169" s="15">
        <f t="shared" si="22"/>
        <v>90.336838593715257</v>
      </c>
      <c r="I169" s="4">
        <f t="shared" si="30"/>
        <v>8580014.3784180768</v>
      </c>
      <c r="J169" s="4">
        <f t="shared" si="28"/>
        <v>0.23076945751721212</v>
      </c>
    </row>
    <row r="170" spans="1:10" x14ac:dyDescent="0.4">
      <c r="A170" s="1">
        <f t="shared" si="23"/>
        <v>44049</v>
      </c>
      <c r="B170">
        <f t="shared" si="24"/>
        <v>163</v>
      </c>
      <c r="C170" s="14">
        <f t="shared" si="25"/>
        <v>3069.3908124731906</v>
      </c>
      <c r="D170" s="15">
        <f t="shared" si="21"/>
        <v>-0.21464072367277698</v>
      </c>
      <c r="E170" s="14">
        <f t="shared" si="26"/>
        <v>1200.4201964883055</v>
      </c>
      <c r="F170" s="15">
        <f t="shared" si="29"/>
        <v>-83.814773030508618</v>
      </c>
      <c r="G170" s="14">
        <f t="shared" si="27"/>
        <v>8578814.1889910456</v>
      </c>
      <c r="H170" s="15">
        <f t="shared" si="22"/>
        <v>84.029413754181391</v>
      </c>
      <c r="I170" s="4">
        <f t="shared" si="30"/>
        <v>8580014.6091875341</v>
      </c>
      <c r="J170" s="4">
        <f t="shared" si="28"/>
        <v>0.21464072367277254</v>
      </c>
    </row>
    <row r="171" spans="1:10" x14ac:dyDescent="0.4">
      <c r="A171" s="1">
        <f t="shared" si="23"/>
        <v>44050</v>
      </c>
      <c r="B171">
        <f t="shared" si="24"/>
        <v>164</v>
      </c>
      <c r="C171" s="14">
        <f t="shared" si="25"/>
        <v>3069.1761717495178</v>
      </c>
      <c r="D171" s="15">
        <f t="shared" si="21"/>
        <v>-0.19964029007073392</v>
      </c>
      <c r="E171" s="14">
        <f t="shared" si="26"/>
        <v>1116.6054234577969</v>
      </c>
      <c r="F171" s="15">
        <f t="shared" si="29"/>
        <v>-77.96273935197506</v>
      </c>
      <c r="G171" s="14">
        <f t="shared" si="27"/>
        <v>8578898.2184047997</v>
      </c>
      <c r="H171" s="15">
        <f t="shared" si="22"/>
        <v>78.162379642045792</v>
      </c>
      <c r="I171" s="4">
        <f t="shared" si="30"/>
        <v>8580014.8238282576</v>
      </c>
      <c r="J171" s="4">
        <f t="shared" si="28"/>
        <v>0.19964029007073236</v>
      </c>
    </row>
    <row r="172" spans="1:10" x14ac:dyDescent="0.4">
      <c r="A172" s="1">
        <f t="shared" si="23"/>
        <v>44051</v>
      </c>
      <c r="B172">
        <f t="shared" si="24"/>
        <v>165</v>
      </c>
      <c r="C172" s="14">
        <f t="shared" si="25"/>
        <v>3068.976531459447</v>
      </c>
      <c r="D172" s="15">
        <f t="shared" si="21"/>
        <v>-0.18568908460483524</v>
      </c>
      <c r="E172" s="14">
        <f t="shared" si="26"/>
        <v>1038.6426841058219</v>
      </c>
      <c r="F172" s="15">
        <f t="shared" si="29"/>
        <v>-72.519298802802709</v>
      </c>
      <c r="G172" s="14">
        <f t="shared" si="27"/>
        <v>8578976.3807844426</v>
      </c>
      <c r="H172" s="15">
        <f t="shared" si="22"/>
        <v>72.70498788740754</v>
      </c>
      <c r="I172" s="4">
        <f t="shared" si="30"/>
        <v>8580015.0234685484</v>
      </c>
      <c r="J172" s="4">
        <f t="shared" si="28"/>
        <v>0.18568908460483158</v>
      </c>
    </row>
    <row r="173" spans="1:10" x14ac:dyDescent="0.4">
      <c r="A173" s="1">
        <f t="shared" si="23"/>
        <v>44052</v>
      </c>
      <c r="B173">
        <f t="shared" si="24"/>
        <v>166</v>
      </c>
      <c r="C173" s="14">
        <f t="shared" si="25"/>
        <v>3068.7908423748422</v>
      </c>
      <c r="D173" s="15">
        <f t="shared" si="21"/>
        <v>-0.17271359556903362</v>
      </c>
      <c r="E173" s="14">
        <f t="shared" si="26"/>
        <v>966.12338530301918</v>
      </c>
      <c r="F173" s="15">
        <f t="shared" si="29"/>
        <v>-67.455923375642314</v>
      </c>
      <c r="G173" s="14">
        <f t="shared" si="27"/>
        <v>8579049.0857723299</v>
      </c>
      <c r="H173" s="15">
        <f t="shared" si="22"/>
        <v>67.62863697121135</v>
      </c>
      <c r="I173" s="4">
        <f t="shared" si="30"/>
        <v>8580015.2091576327</v>
      </c>
      <c r="J173" s="4">
        <f t="shared" si="28"/>
        <v>0.17271359556903576</v>
      </c>
    </row>
    <row r="174" spans="1:10" x14ac:dyDescent="0.4">
      <c r="A174" s="1">
        <f t="shared" si="23"/>
        <v>44053</v>
      </c>
      <c r="B174">
        <f t="shared" si="24"/>
        <v>167</v>
      </c>
      <c r="C174" s="14">
        <f t="shared" si="25"/>
        <v>3068.6181287792733</v>
      </c>
      <c r="D174" s="15">
        <f t="shared" si="21"/>
        <v>-0.16064547809472715</v>
      </c>
      <c r="E174" s="14">
        <f t="shared" si="26"/>
        <v>898.66746192737685</v>
      </c>
      <c r="F174" s="15">
        <f t="shared" si="29"/>
        <v>-62.746076856821659</v>
      </c>
      <c r="G174" s="14">
        <f t="shared" si="27"/>
        <v>8579116.7144093011</v>
      </c>
      <c r="H174" s="15">
        <f t="shared" si="22"/>
        <v>62.906722334916388</v>
      </c>
      <c r="I174" s="4">
        <f t="shared" si="30"/>
        <v>8580015.381871229</v>
      </c>
      <c r="J174" s="4">
        <f t="shared" si="28"/>
        <v>0.16064547809472884</v>
      </c>
    </row>
    <row r="175" spans="1:10" x14ac:dyDescent="0.4">
      <c r="A175" s="1">
        <f t="shared" si="23"/>
        <v>44054</v>
      </c>
      <c r="B175">
        <f t="shared" si="24"/>
        <v>168</v>
      </c>
      <c r="C175" s="14">
        <f t="shared" si="25"/>
        <v>3068.4574833011784</v>
      </c>
      <c r="D175" s="15">
        <f t="shared" si="21"/>
        <v>-0.14942118878664307</v>
      </c>
      <c r="E175" s="14">
        <f t="shared" si="26"/>
        <v>835.92138507055517</v>
      </c>
      <c r="F175" s="15">
        <f t="shared" si="29"/>
        <v>-58.365075766152231</v>
      </c>
      <c r="G175" s="14">
        <f t="shared" si="27"/>
        <v>8579179.6211316362</v>
      </c>
      <c r="H175" s="15">
        <f t="shared" si="22"/>
        <v>58.51449695493887</v>
      </c>
      <c r="I175" s="4">
        <f t="shared" si="30"/>
        <v>8580015.5425167065</v>
      </c>
      <c r="J175" s="4">
        <f t="shared" si="28"/>
        <v>0.1494211887866399</v>
      </c>
    </row>
    <row r="176" spans="1:10" x14ac:dyDescent="0.4">
      <c r="A176" s="1">
        <f t="shared" si="23"/>
        <v>44055</v>
      </c>
      <c r="B176">
        <f t="shared" si="24"/>
        <v>169</v>
      </c>
      <c r="C176" s="14">
        <f t="shared" si="25"/>
        <v>3068.3080621123918</v>
      </c>
      <c r="D176" s="15">
        <f t="shared" si="21"/>
        <v>-0.13898164649122952</v>
      </c>
      <c r="E176" s="14">
        <f t="shared" si="26"/>
        <v>777.55630930440293</v>
      </c>
      <c r="F176" s="15">
        <f t="shared" si="29"/>
        <v>-54.289960004816976</v>
      </c>
      <c r="G176" s="14">
        <f t="shared" si="27"/>
        <v>8579238.1356285904</v>
      </c>
      <c r="H176" s="15">
        <f t="shared" si="22"/>
        <v>54.428941651308207</v>
      </c>
      <c r="I176" s="4">
        <f t="shared" si="30"/>
        <v>8580015.6919378955</v>
      </c>
      <c r="J176" s="4">
        <f t="shared" si="28"/>
        <v>0.13898164649123146</v>
      </c>
    </row>
    <row r="177" spans="1:10" x14ac:dyDescent="0.4">
      <c r="A177" s="1">
        <f t="shared" si="23"/>
        <v>44056</v>
      </c>
      <c r="B177">
        <f t="shared" si="24"/>
        <v>170</v>
      </c>
      <c r="C177" s="14">
        <f t="shared" si="25"/>
        <v>3068.1690804659006</v>
      </c>
      <c r="D177" s="15">
        <f t="shared" si="21"/>
        <v>-0.12927191728884627</v>
      </c>
      <c r="E177" s="14">
        <f t="shared" si="26"/>
        <v>723.26634929958595</v>
      </c>
      <c r="F177" s="15">
        <f t="shared" si="29"/>
        <v>-50.499372533682177</v>
      </c>
      <c r="G177" s="14">
        <f t="shared" si="27"/>
        <v>8579292.5645702425</v>
      </c>
      <c r="H177" s="15">
        <f t="shared" si="22"/>
        <v>50.628644450971024</v>
      </c>
      <c r="I177" s="4">
        <f t="shared" si="30"/>
        <v>8580015.8309195414</v>
      </c>
      <c r="J177" s="4">
        <f t="shared" si="28"/>
        <v>0.12927191728884679</v>
      </c>
    </row>
    <row r="178" spans="1:10" x14ac:dyDescent="0.4">
      <c r="A178" s="1">
        <f t="shared" si="23"/>
        <v>44057</v>
      </c>
      <c r="B178">
        <f t="shared" si="24"/>
        <v>171</v>
      </c>
      <c r="C178" s="14">
        <f t="shared" si="25"/>
        <v>3068.0398085486117</v>
      </c>
      <c r="D178" s="15">
        <f t="shared" si="21"/>
        <v>-0.12024092194569526</v>
      </c>
      <c r="E178" s="14">
        <f t="shared" si="26"/>
        <v>672.76697676590379</v>
      </c>
      <c r="F178" s="15">
        <f t="shared" si="29"/>
        <v>-46.973447451667575</v>
      </c>
      <c r="G178" s="14">
        <f t="shared" si="27"/>
        <v>8579343.193214694</v>
      </c>
      <c r="H178" s="15">
        <f t="shared" si="22"/>
        <v>47.093688373613269</v>
      </c>
      <c r="I178" s="4">
        <f t="shared" si="30"/>
        <v>8580015.9601914603</v>
      </c>
      <c r="J178" s="4">
        <f t="shared" si="28"/>
        <v>0.12024092194569391</v>
      </c>
    </row>
    <row r="179" spans="1:10" x14ac:dyDescent="0.4">
      <c r="A179" s="1">
        <f t="shared" si="23"/>
        <v>44058</v>
      </c>
      <c r="B179">
        <f t="shared" si="24"/>
        <v>172</v>
      </c>
      <c r="C179" s="14">
        <f t="shared" si="25"/>
        <v>3067.9195676266659</v>
      </c>
      <c r="D179" s="15">
        <f t="shared" si="21"/>
        <v>-0.11184116419443739</v>
      </c>
      <c r="E179" s="14">
        <f t="shared" si="26"/>
        <v>625.79352931423625</v>
      </c>
      <c r="F179" s="15">
        <f t="shared" si="29"/>
        <v>-43.693705887802103</v>
      </c>
      <c r="G179" s="14">
        <f t="shared" si="27"/>
        <v>8579390.2869030684</v>
      </c>
      <c r="H179" s="15">
        <f t="shared" si="22"/>
        <v>43.805547051996541</v>
      </c>
      <c r="I179" s="4">
        <f t="shared" si="30"/>
        <v>8580016.0804323833</v>
      </c>
      <c r="J179" s="4">
        <f t="shared" si="28"/>
        <v>0.11184116419443768</v>
      </c>
    </row>
    <row r="180" spans="1:10" x14ac:dyDescent="0.4">
      <c r="A180" s="1">
        <f t="shared" si="23"/>
        <v>44059</v>
      </c>
      <c r="B180">
        <f t="shared" si="24"/>
        <v>173</v>
      </c>
      <c r="C180" s="14">
        <f t="shared" si="25"/>
        <v>3067.8077264624712</v>
      </c>
      <c r="D180" s="15">
        <f t="shared" si="21"/>
        <v>-0.10402847833483017</v>
      </c>
      <c r="E180" s="14">
        <f t="shared" si="26"/>
        <v>582.09982342643411</v>
      </c>
      <c r="F180" s="15">
        <f t="shared" si="29"/>
        <v>-40.642959161515556</v>
      </c>
      <c r="G180" s="14">
        <f t="shared" si="27"/>
        <v>8579434.0924501196</v>
      </c>
      <c r="H180" s="15">
        <f t="shared" si="22"/>
        <v>40.746987639850389</v>
      </c>
      <c r="I180" s="4">
        <f t="shared" si="30"/>
        <v>8580016.192273546</v>
      </c>
      <c r="J180" s="4">
        <f t="shared" si="28"/>
        <v>0.10402847833483264</v>
      </c>
    </row>
    <row r="181" spans="1:10" x14ac:dyDescent="0.4">
      <c r="A181" s="1">
        <f t="shared" si="23"/>
        <v>44060</v>
      </c>
      <c r="B181">
        <f t="shared" si="24"/>
        <v>174</v>
      </c>
      <c r="C181" s="14">
        <f t="shared" si="25"/>
        <v>3067.7036979841364</v>
      </c>
      <c r="D181" s="15">
        <f t="shared" si="21"/>
        <v>-9.6761794758409972E-2</v>
      </c>
      <c r="E181" s="14">
        <f t="shared" si="26"/>
        <v>541.45686426491852</v>
      </c>
      <c r="F181" s="15">
        <f t="shared" si="29"/>
        <v>-37.80521870378589</v>
      </c>
      <c r="G181" s="14">
        <f t="shared" si="27"/>
        <v>8579474.8394377586</v>
      </c>
      <c r="H181" s="15">
        <f t="shared" si="22"/>
        <v>37.901980498544297</v>
      </c>
      <c r="I181" s="4">
        <f t="shared" si="30"/>
        <v>8580016.2963020243</v>
      </c>
      <c r="J181" s="4">
        <f t="shared" si="28"/>
        <v>9.6761794758407405E-2</v>
      </c>
    </row>
    <row r="182" spans="1:10" x14ac:dyDescent="0.4">
      <c r="A182" s="1">
        <f t="shared" si="23"/>
        <v>44061</v>
      </c>
      <c r="B182">
        <f t="shared" si="24"/>
        <v>175</v>
      </c>
      <c r="C182" s="14">
        <f t="shared" si="25"/>
        <v>3067.6069361893778</v>
      </c>
      <c r="D182" s="15">
        <f t="shared" si="21"/>
        <v>-9.00029221050688E-2</v>
      </c>
      <c r="E182" s="14">
        <f t="shared" si="26"/>
        <v>503.65164556113263</v>
      </c>
      <c r="F182" s="15">
        <f t="shared" si="29"/>
        <v>-35.165612267174218</v>
      </c>
      <c r="G182" s="14">
        <f t="shared" si="27"/>
        <v>8579512.7414182574</v>
      </c>
      <c r="H182" s="15">
        <f t="shared" si="22"/>
        <v>35.25561518927929</v>
      </c>
      <c r="I182" s="4">
        <f t="shared" si="30"/>
        <v>8580016.393063819</v>
      </c>
      <c r="J182" s="4">
        <f t="shared" si="28"/>
        <v>9.0002922105071548E-2</v>
      </c>
    </row>
    <row r="183" spans="1:10" x14ac:dyDescent="0.4">
      <c r="A183" s="1">
        <f t="shared" si="23"/>
        <v>44062</v>
      </c>
      <c r="B183">
        <f t="shared" si="24"/>
        <v>176</v>
      </c>
      <c r="C183" s="14">
        <f t="shared" si="25"/>
        <v>3067.5169332672726</v>
      </c>
      <c r="D183" s="15">
        <f t="shared" si="21"/>
        <v>-8.3716344855091288E-2</v>
      </c>
      <c r="E183" s="14">
        <f t="shared" si="26"/>
        <v>468.48603329395843</v>
      </c>
      <c r="F183" s="15">
        <f t="shared" si="29"/>
        <v>-32.710305985722002</v>
      </c>
      <c r="G183" s="14">
        <f t="shared" si="27"/>
        <v>8579547.997033447</v>
      </c>
      <c r="H183" s="15">
        <f t="shared" si="22"/>
        <v>32.794022330577093</v>
      </c>
      <c r="I183" s="4">
        <f t="shared" si="30"/>
        <v>8580016.4830667414</v>
      </c>
      <c r="J183" s="4">
        <f t="shared" si="28"/>
        <v>8.3716344855091052E-2</v>
      </c>
    </row>
    <row r="184" spans="1:10" x14ac:dyDescent="0.4">
      <c r="A184" s="1">
        <f t="shared" si="23"/>
        <v>44063</v>
      </c>
      <c r="B184">
        <f t="shared" si="24"/>
        <v>177</v>
      </c>
      <c r="C184" s="14">
        <f t="shared" si="25"/>
        <v>3067.4332169224176</v>
      </c>
      <c r="D184" s="15">
        <f t="shared" si="21"/>
        <v>-7.7869035248507981E-2</v>
      </c>
      <c r="E184" s="14">
        <f t="shared" si="26"/>
        <v>435.77572730823641</v>
      </c>
      <c r="F184" s="15">
        <f t="shared" si="29"/>
        <v>-30.426431876328042</v>
      </c>
      <c r="G184" s="14">
        <f t="shared" si="27"/>
        <v>8579580.791055778</v>
      </c>
      <c r="H184" s="15">
        <f t="shared" si="22"/>
        <v>30.50430091157655</v>
      </c>
      <c r="I184" s="4">
        <f t="shared" si="30"/>
        <v>8580016.5667830855</v>
      </c>
      <c r="J184" s="4">
        <f t="shared" si="28"/>
        <v>7.7869035248507856E-2</v>
      </c>
    </row>
    <row r="185" spans="1:10" x14ac:dyDescent="0.4">
      <c r="A185" s="1">
        <f t="shared" si="23"/>
        <v>44064</v>
      </c>
      <c r="B185">
        <f t="shared" si="24"/>
        <v>178</v>
      </c>
      <c r="C185" s="14">
        <f t="shared" si="25"/>
        <v>3067.355347887169</v>
      </c>
      <c r="D185" s="15">
        <f t="shared" si="21"/>
        <v>-7.2430278505101447E-2</v>
      </c>
      <c r="E185" s="14">
        <f t="shared" si="26"/>
        <v>405.34929543190839</v>
      </c>
      <c r="F185" s="15">
        <f t="shared" si="29"/>
        <v>-28.302020401728488</v>
      </c>
      <c r="G185" s="14">
        <f t="shared" si="27"/>
        <v>8579611.295356689</v>
      </c>
      <c r="H185" s="15">
        <f t="shared" si="22"/>
        <v>28.37445068023359</v>
      </c>
      <c r="I185" s="4">
        <f t="shared" si="30"/>
        <v>8580016.6446521208</v>
      </c>
      <c r="J185" s="4">
        <f t="shared" si="28"/>
        <v>7.2430278505102308E-2</v>
      </c>
    </row>
    <row r="186" spans="1:10" x14ac:dyDescent="0.4">
      <c r="A186" s="1">
        <f t="shared" si="23"/>
        <v>44065</v>
      </c>
      <c r="B186">
        <f t="shared" si="24"/>
        <v>179</v>
      </c>
      <c r="C186" s="14">
        <f t="shared" si="25"/>
        <v>3067.2829176086639</v>
      </c>
      <c r="D186" s="15">
        <f t="shared" si="21"/>
        <v>-6.7371510393639783E-2</v>
      </c>
      <c r="E186" s="14">
        <f t="shared" si="26"/>
        <v>377.04727503017989</v>
      </c>
      <c r="F186" s="15">
        <f t="shared" si="29"/>
        <v>-26.325937741718956</v>
      </c>
      <c r="G186" s="14">
        <f t="shared" si="27"/>
        <v>8579639.6698073689</v>
      </c>
      <c r="H186" s="15">
        <f t="shared" si="22"/>
        <v>26.393309252112594</v>
      </c>
      <c r="I186" s="4">
        <f t="shared" si="30"/>
        <v>8580016.7170823999</v>
      </c>
      <c r="J186" s="4">
        <f t="shared" si="28"/>
        <v>6.737151039363809E-2</v>
      </c>
    </row>
    <row r="187" spans="1:10" x14ac:dyDescent="0.4">
      <c r="A187" s="1">
        <f t="shared" si="23"/>
        <v>44066</v>
      </c>
      <c r="B187">
        <f t="shared" si="24"/>
        <v>180</v>
      </c>
      <c r="C187" s="14">
        <f t="shared" si="25"/>
        <v>3067.2155460982704</v>
      </c>
      <c r="D187" s="15">
        <f t="shared" si="21"/>
        <v>-6.2666166268414841E-2</v>
      </c>
      <c r="E187" s="14">
        <f t="shared" si="26"/>
        <v>350.72133728846092</v>
      </c>
      <c r="F187" s="15">
        <f t="shared" si="29"/>
        <v>-24.487827443923852</v>
      </c>
      <c r="G187" s="14">
        <f t="shared" si="27"/>
        <v>8579666.0631166212</v>
      </c>
      <c r="H187" s="15">
        <f t="shared" si="22"/>
        <v>24.550493610192266</v>
      </c>
      <c r="I187" s="4">
        <f t="shared" si="30"/>
        <v>8580016.7844539098</v>
      </c>
      <c r="J187" s="4">
        <f t="shared" si="28"/>
        <v>6.2666166268414258E-2</v>
      </c>
    </row>
    <row r="188" spans="1:10" x14ac:dyDescent="0.4">
      <c r="A188" s="1">
        <f t="shared" si="23"/>
        <v>44067</v>
      </c>
      <c r="B188">
        <f t="shared" si="24"/>
        <v>181</v>
      </c>
      <c r="C188" s="14">
        <f t="shared" si="25"/>
        <v>3067.1528799320017</v>
      </c>
      <c r="D188" s="15">
        <f t="shared" si="21"/>
        <v>-5.8289540755397294E-2</v>
      </c>
      <c r="E188" s="14">
        <f t="shared" si="26"/>
        <v>326.23350984453708</v>
      </c>
      <c r="F188" s="15">
        <f t="shared" si="29"/>
        <v>-22.7780561483622</v>
      </c>
      <c r="G188" s="14">
        <f t="shared" si="27"/>
        <v>8579690.6136102322</v>
      </c>
      <c r="H188" s="15">
        <f t="shared" si="22"/>
        <v>22.836345689117596</v>
      </c>
      <c r="I188" s="4">
        <f t="shared" si="30"/>
        <v>8580016.8471200764</v>
      </c>
      <c r="J188" s="4">
        <f t="shared" si="28"/>
        <v>5.8289540755396274E-2</v>
      </c>
    </row>
    <row r="189" spans="1:10" x14ac:dyDescent="0.4">
      <c r="A189" s="1">
        <f t="shared" si="23"/>
        <v>44068</v>
      </c>
      <c r="B189">
        <f t="shared" si="24"/>
        <v>182</v>
      </c>
      <c r="C189" s="14">
        <f t="shared" si="25"/>
        <v>3067.0945903912461</v>
      </c>
      <c r="D189" s="15">
        <f t="shared" si="21"/>
        <v>-5.4218657329711512E-2</v>
      </c>
      <c r="E189" s="14">
        <f t="shared" si="26"/>
        <v>303.45545369617486</v>
      </c>
      <c r="F189" s="15">
        <f t="shared" si="29"/>
        <v>-21.187663101402528</v>
      </c>
      <c r="G189" s="14">
        <f t="shared" si="27"/>
        <v>8579713.4499559216</v>
      </c>
      <c r="H189" s="15">
        <f t="shared" si="22"/>
        <v>21.241881758732241</v>
      </c>
      <c r="I189" s="4">
        <f t="shared" si="30"/>
        <v>8580016.9054096173</v>
      </c>
      <c r="J189" s="4">
        <f t="shared" si="28"/>
        <v>5.4218657329712983E-2</v>
      </c>
    </row>
    <row r="190" spans="1:10" x14ac:dyDescent="0.4">
      <c r="A190" s="1">
        <f t="shared" si="23"/>
        <v>44069</v>
      </c>
      <c r="B190">
        <f t="shared" si="24"/>
        <v>183</v>
      </c>
      <c r="C190" s="14">
        <f t="shared" si="25"/>
        <v>3067.0403717339163</v>
      </c>
      <c r="D190" s="15">
        <f t="shared" si="21"/>
        <v>-5.0432147081066775E-2</v>
      </c>
      <c r="E190" s="14">
        <f t="shared" si="26"/>
        <v>282.26779059477235</v>
      </c>
      <c r="F190" s="15">
        <f t="shared" si="29"/>
        <v>-19.708313194553</v>
      </c>
      <c r="G190" s="14">
        <f t="shared" si="27"/>
        <v>8579734.6918376796</v>
      </c>
      <c r="H190" s="15">
        <f t="shared" si="22"/>
        <v>19.758745341634068</v>
      </c>
      <c r="I190" s="4">
        <f t="shared" si="30"/>
        <v>8580016.9596282747</v>
      </c>
      <c r="J190" s="4">
        <f t="shared" si="28"/>
        <v>5.0432147081068024E-2</v>
      </c>
    </row>
    <row r="191" spans="1:10" x14ac:dyDescent="0.4">
      <c r="A191" s="1">
        <f t="shared" si="23"/>
        <v>44070</v>
      </c>
      <c r="B191">
        <f t="shared" si="24"/>
        <v>184</v>
      </c>
      <c r="C191" s="14">
        <f t="shared" si="25"/>
        <v>3066.9899395868351</v>
      </c>
      <c r="D191" s="15">
        <f t="shared" si="21"/>
        <v>-4.6910136014610235E-2</v>
      </c>
      <c r="E191" s="14">
        <f t="shared" si="26"/>
        <v>262.55947740021935</v>
      </c>
      <c r="F191" s="15">
        <f t="shared" si="29"/>
        <v>-18.332253282000746</v>
      </c>
      <c r="G191" s="14">
        <f t="shared" si="27"/>
        <v>8579754.4505830221</v>
      </c>
      <c r="H191" s="15">
        <f t="shared" si="22"/>
        <v>18.379163418015356</v>
      </c>
      <c r="I191" s="4">
        <f t="shared" si="30"/>
        <v>8580017.0100604221</v>
      </c>
      <c r="J191" s="4">
        <f t="shared" si="28"/>
        <v>4.6910136014609805E-2</v>
      </c>
    </row>
    <row r="192" spans="1:10" x14ac:dyDescent="0.4">
      <c r="A192" s="1">
        <f t="shared" si="23"/>
        <v>44071</v>
      </c>
      <c r="B192">
        <f t="shared" si="24"/>
        <v>185</v>
      </c>
      <c r="C192" s="14">
        <f t="shared" si="25"/>
        <v>3066.9430294508206</v>
      </c>
      <c r="D192" s="15">
        <f t="shared" si="21"/>
        <v>-4.3634140281715403E-2</v>
      </c>
      <c r="E192" s="14">
        <f t="shared" si="26"/>
        <v>244.2272241182186</v>
      </c>
      <c r="F192" s="15">
        <f t="shared" si="29"/>
        <v>-17.052271547993591</v>
      </c>
      <c r="G192" s="14">
        <f t="shared" si="27"/>
        <v>8579772.8297464401</v>
      </c>
      <c r="H192" s="15">
        <f t="shared" si="22"/>
        <v>17.095905688275305</v>
      </c>
      <c r="I192" s="4">
        <f t="shared" si="30"/>
        <v>8580017.0569705591</v>
      </c>
      <c r="J192" s="4">
        <f t="shared" si="28"/>
        <v>4.3634140281714195E-2</v>
      </c>
    </row>
    <row r="193" spans="1:10" x14ac:dyDescent="0.4">
      <c r="A193" s="1">
        <f t="shared" si="23"/>
        <v>44072</v>
      </c>
      <c r="B193">
        <f t="shared" si="24"/>
        <v>186</v>
      </c>
      <c r="C193" s="14">
        <f t="shared" si="25"/>
        <v>3066.8993953105387</v>
      </c>
      <c r="D193" s="15">
        <f t="shared" si="21"/>
        <v>-4.0586968778781811E-2</v>
      </c>
      <c r="E193" s="14">
        <f t="shared" si="26"/>
        <v>227.174952570225</v>
      </c>
      <c r="F193" s="15">
        <f t="shared" si="29"/>
        <v>-15.861659711136971</v>
      </c>
      <c r="G193" s="14">
        <f t="shared" si="27"/>
        <v>8579789.9256521277</v>
      </c>
      <c r="H193" s="15">
        <f t="shared" si="22"/>
        <v>15.902246679915752</v>
      </c>
      <c r="I193" s="4">
        <f t="shared" si="30"/>
        <v>8580017.1006046981</v>
      </c>
      <c r="J193" s="4">
        <f t="shared" si="28"/>
        <v>4.0586968778780985E-2</v>
      </c>
    </row>
    <row r="194" spans="1:10" x14ac:dyDescent="0.4">
      <c r="A194" s="1">
        <f t="shared" si="23"/>
        <v>44073</v>
      </c>
      <c r="B194">
        <f t="shared" si="24"/>
        <v>187</v>
      </c>
      <c r="C194" s="14">
        <f t="shared" si="25"/>
        <v>3066.8588083417599</v>
      </c>
      <c r="D194" s="15">
        <f t="shared" si="21"/>
        <v>-3.775263259246886E-2</v>
      </c>
      <c r="E194" s="14">
        <f t="shared" si="26"/>
        <v>211.31329285908802</v>
      </c>
      <c r="F194" s="15">
        <f t="shared" si="29"/>
        <v>-14.754177867543694</v>
      </c>
      <c r="G194" s="14">
        <f t="shared" si="27"/>
        <v>8579805.8278988078</v>
      </c>
      <c r="H194" s="15">
        <f t="shared" si="22"/>
        <v>14.791930500136163</v>
      </c>
      <c r="I194" s="4">
        <f t="shared" si="30"/>
        <v>8580017.1411916669</v>
      </c>
      <c r="J194" s="4">
        <f t="shared" si="28"/>
        <v>3.7752632592468416E-2</v>
      </c>
    </row>
    <row r="195" spans="1:10" x14ac:dyDescent="0.4">
      <c r="A195" s="1">
        <f t="shared" si="23"/>
        <v>44074</v>
      </c>
      <c r="B195">
        <f t="shared" si="24"/>
        <v>188</v>
      </c>
      <c r="C195" s="14">
        <f t="shared" si="25"/>
        <v>3066.8210557091675</v>
      </c>
      <c r="D195" s="15">
        <f t="shared" si="21"/>
        <v>-3.5116260807166032E-2</v>
      </c>
      <c r="E195" s="14">
        <f t="shared" si="26"/>
        <v>196.55911499154433</v>
      </c>
      <c r="F195" s="15">
        <f t="shared" si="29"/>
        <v>-13.724021788600938</v>
      </c>
      <c r="G195" s="14">
        <f t="shared" si="27"/>
        <v>8579820.6198293082</v>
      </c>
      <c r="H195" s="15">
        <f t="shared" si="22"/>
        <v>13.759138049408104</v>
      </c>
      <c r="I195" s="4">
        <f t="shared" si="30"/>
        <v>8580017.178944299</v>
      </c>
      <c r="J195" s="4">
        <f t="shared" si="28"/>
        <v>3.5116260807166455E-2</v>
      </c>
    </row>
    <row r="196" spans="1:10" x14ac:dyDescent="0.4">
      <c r="A196" s="1">
        <f t="shared" si="23"/>
        <v>44075</v>
      </c>
      <c r="B196">
        <f t="shared" si="24"/>
        <v>189</v>
      </c>
      <c r="C196" s="14">
        <f t="shared" si="25"/>
        <v>3066.7859394483603</v>
      </c>
      <c r="D196" s="15">
        <f t="shared" si="21"/>
        <v>-3.266402222514176E-2</v>
      </c>
      <c r="E196" s="14">
        <f t="shared" si="26"/>
        <v>182.8350932029434</v>
      </c>
      <c r="F196" s="15">
        <f t="shared" si="29"/>
        <v>-12.765792501980897</v>
      </c>
      <c r="G196" s="14">
        <f t="shared" si="27"/>
        <v>8579834.3789673578</v>
      </c>
      <c r="H196" s="15">
        <f t="shared" si="22"/>
        <v>12.798456524206038</v>
      </c>
      <c r="I196" s="4">
        <f t="shared" si="30"/>
        <v>8580017.2140605599</v>
      </c>
      <c r="J196" s="4">
        <f t="shared" si="28"/>
        <v>3.2664022225141309E-2</v>
      </c>
    </row>
    <row r="197" spans="1:10" x14ac:dyDescent="0.4">
      <c r="A197" s="1">
        <f t="shared" si="23"/>
        <v>44076</v>
      </c>
      <c r="B197">
        <f t="shared" si="24"/>
        <v>190</v>
      </c>
      <c r="C197" s="14">
        <f t="shared" si="25"/>
        <v>3066.7532754261351</v>
      </c>
      <c r="D197" s="15">
        <f t="shared" si="21"/>
        <v>-3.0383052581922133E-2</v>
      </c>
      <c r="E197" s="14">
        <f t="shared" si="26"/>
        <v>170.06930070096251</v>
      </c>
      <c r="F197" s="15">
        <f t="shared" si="29"/>
        <v>-11.874467996485455</v>
      </c>
      <c r="G197" s="14">
        <f t="shared" si="27"/>
        <v>8579847.1774238814</v>
      </c>
      <c r="H197" s="15">
        <f t="shared" si="22"/>
        <v>11.904851049067377</v>
      </c>
      <c r="I197" s="4">
        <f t="shared" si="30"/>
        <v>8580017.2467245832</v>
      </c>
      <c r="J197" s="4">
        <f t="shared" si="28"/>
        <v>3.0383052581921532E-2</v>
      </c>
    </row>
    <row r="198" spans="1:10" x14ac:dyDescent="0.4">
      <c r="A198" s="1">
        <f t="shared" si="23"/>
        <v>44077</v>
      </c>
      <c r="B198">
        <f t="shared" si="24"/>
        <v>191</v>
      </c>
      <c r="C198" s="14">
        <f t="shared" si="25"/>
        <v>3066.7228923735533</v>
      </c>
      <c r="D198" s="15">
        <f t="shared" si="21"/>
        <v>-2.8261386869219984E-2</v>
      </c>
      <c r="E198" s="14">
        <f t="shared" si="26"/>
        <v>158.19483270447705</v>
      </c>
      <c r="F198" s="15">
        <f t="shared" si="29"/>
        <v>-11.045376902444175</v>
      </c>
      <c r="G198" s="14">
        <f t="shared" si="27"/>
        <v>8579859.0822749306</v>
      </c>
      <c r="H198" s="15">
        <f t="shared" si="22"/>
        <v>11.073638289313395</v>
      </c>
      <c r="I198" s="4">
        <f t="shared" si="30"/>
        <v>8580017.2771076355</v>
      </c>
      <c r="J198" s="4">
        <f t="shared" si="28"/>
        <v>2.8261386869219862E-2</v>
      </c>
    </row>
    <row r="199" spans="1:10" x14ac:dyDescent="0.4">
      <c r="A199" s="1">
        <f t="shared" si="23"/>
        <v>44078</v>
      </c>
      <c r="B199">
        <f t="shared" si="24"/>
        <v>192</v>
      </c>
      <c r="C199" s="14">
        <f t="shared" si="25"/>
        <v>3066.6946309866839</v>
      </c>
      <c r="D199" s="15">
        <f t="shared" ref="D199:D262" si="31">-E$1*C199*E199/B$2</f>
        <v>-2.628789640534257E-2</v>
      </c>
      <c r="E199" s="14">
        <f t="shared" si="26"/>
        <v>147.14945580203289</v>
      </c>
      <c r="F199" s="15">
        <f t="shared" si="29"/>
        <v>-10.27417400973696</v>
      </c>
      <c r="G199" s="14">
        <f t="shared" si="27"/>
        <v>8579870.1559132207</v>
      </c>
      <c r="H199" s="15">
        <f t="shared" ref="H199:H262" si="32">$G$1*E199</f>
        <v>10.300461906142303</v>
      </c>
      <c r="I199" s="4">
        <f t="shared" si="30"/>
        <v>8580017.3053690232</v>
      </c>
      <c r="J199" s="4">
        <f t="shared" si="28"/>
        <v>2.6287896405342792E-2</v>
      </c>
    </row>
    <row r="200" spans="1:10" x14ac:dyDescent="0.4">
      <c r="A200" s="1">
        <f t="shared" si="23"/>
        <v>44079</v>
      </c>
      <c r="B200">
        <f t="shared" si="24"/>
        <v>193</v>
      </c>
      <c r="C200" s="14">
        <f t="shared" si="25"/>
        <v>3066.6683430902785</v>
      </c>
      <c r="D200" s="15">
        <f t="shared" si="31"/>
        <v>-2.4452230318612468E-2</v>
      </c>
      <c r="E200" s="14">
        <f t="shared" si="26"/>
        <v>136.87528179229594</v>
      </c>
      <c r="F200" s="15">
        <f t="shared" si="29"/>
        <v>-9.5568174951421039</v>
      </c>
      <c r="G200" s="14">
        <f t="shared" si="27"/>
        <v>8579880.4563751277</v>
      </c>
      <c r="H200" s="15">
        <f t="shared" si="32"/>
        <v>9.5812697254607162</v>
      </c>
      <c r="I200" s="4">
        <f t="shared" si="30"/>
        <v>8580017.3316569198</v>
      </c>
      <c r="J200" s="4">
        <f t="shared" si="28"/>
        <v>2.4452230318612322E-2</v>
      </c>
    </row>
    <row r="201" spans="1:10" x14ac:dyDescent="0.4">
      <c r="A201" s="1">
        <f t="shared" ref="A201:A264" si="33">A200+1</f>
        <v>44080</v>
      </c>
      <c r="B201">
        <f t="shared" ref="B201:B264" si="34">B200+1</f>
        <v>194</v>
      </c>
      <c r="C201" s="14">
        <f t="shared" ref="C201:C264" si="35">C200+D200</f>
        <v>3066.6438908599598</v>
      </c>
      <c r="D201" s="15">
        <f t="shared" si="31"/>
        <v>-2.2744761133092643E-2</v>
      </c>
      <c r="E201" s="14">
        <f t="shared" ref="E201:E264" si="36">E200+F200</f>
        <v>127.31846429715384</v>
      </c>
      <c r="F201" s="15">
        <f t="shared" si="29"/>
        <v>-8.8895477396676768</v>
      </c>
      <c r="G201" s="14">
        <f t="shared" ref="G201:G264" si="37">G200+H200</f>
        <v>8579890.0376448538</v>
      </c>
      <c r="H201" s="15">
        <f t="shared" si="32"/>
        <v>8.9122925008007687</v>
      </c>
      <c r="I201" s="4">
        <f t="shared" si="30"/>
        <v>8580017.3561091516</v>
      </c>
      <c r="J201" s="4">
        <f t="shared" ref="J201:J264" si="38">F201+H201</f>
        <v>2.2744761133091984E-2</v>
      </c>
    </row>
    <row r="202" spans="1:10" x14ac:dyDescent="0.4">
      <c r="A202" s="1">
        <f t="shared" si="33"/>
        <v>44081</v>
      </c>
      <c r="B202">
        <f t="shared" si="34"/>
        <v>195</v>
      </c>
      <c r="C202" s="14">
        <f t="shared" si="35"/>
        <v>3066.6211460988266</v>
      </c>
      <c r="D202" s="15">
        <f t="shared" si="31"/>
        <v>-2.1156534167949454E-2</v>
      </c>
      <c r="E202" s="14">
        <f t="shared" si="36"/>
        <v>118.42891655748616</v>
      </c>
      <c r="F202" s="15">
        <f t="shared" si="29"/>
        <v>-8.2688676248560817</v>
      </c>
      <c r="G202" s="14">
        <f t="shared" si="37"/>
        <v>8579898.9499373548</v>
      </c>
      <c r="H202" s="15">
        <f t="shared" si="32"/>
        <v>8.290024159024032</v>
      </c>
      <c r="I202" s="4">
        <f t="shared" si="30"/>
        <v>8580017.3788539115</v>
      </c>
      <c r="J202" s="4">
        <f t="shared" si="38"/>
        <v>2.1156534167950269E-2</v>
      </c>
    </row>
    <row r="203" spans="1:10" x14ac:dyDescent="0.4">
      <c r="A203" s="1">
        <f t="shared" si="33"/>
        <v>44082</v>
      </c>
      <c r="B203">
        <f t="shared" si="34"/>
        <v>196</v>
      </c>
      <c r="C203" s="14">
        <f t="shared" si="35"/>
        <v>3066.5999895646587</v>
      </c>
      <c r="D203" s="15">
        <f t="shared" si="31"/>
        <v>-1.9679220482244242E-2</v>
      </c>
      <c r="E203" s="14">
        <f t="shared" si="36"/>
        <v>110.16004893263008</v>
      </c>
      <c r="F203" s="15">
        <f t="shared" ref="F203:F266" si="39">-D203-H203</f>
        <v>-7.6915242048018619</v>
      </c>
      <c r="G203" s="14">
        <f t="shared" si="37"/>
        <v>8579907.2399615142</v>
      </c>
      <c r="H203" s="15">
        <f t="shared" si="32"/>
        <v>7.711203425284106</v>
      </c>
      <c r="I203" s="4">
        <f t="shared" si="30"/>
        <v>8580017.4000104461</v>
      </c>
      <c r="J203" s="4">
        <f t="shared" si="38"/>
        <v>1.967922048224402E-2</v>
      </c>
    </row>
    <row r="204" spans="1:10" x14ac:dyDescent="0.4">
      <c r="A204" s="1">
        <f t="shared" si="33"/>
        <v>44083</v>
      </c>
      <c r="B204">
        <f t="shared" si="34"/>
        <v>197</v>
      </c>
      <c r="C204" s="14">
        <f t="shared" si="35"/>
        <v>3066.5803103441763</v>
      </c>
      <c r="D204" s="15">
        <f t="shared" si="31"/>
        <v>-1.8305073115932064E-2</v>
      </c>
      <c r="E204" s="14">
        <f t="shared" si="36"/>
        <v>102.46852472782821</v>
      </c>
      <c r="F204" s="15">
        <f t="shared" si="39"/>
        <v>-7.1544916578320432</v>
      </c>
      <c r="G204" s="14">
        <f t="shared" si="37"/>
        <v>8579914.9511649404</v>
      </c>
      <c r="H204" s="15">
        <f t="shared" si="32"/>
        <v>7.172796730947975</v>
      </c>
      <c r="I204" s="4">
        <f t="shared" si="30"/>
        <v>8580017.4196896683</v>
      </c>
      <c r="J204" s="4">
        <f t="shared" si="38"/>
        <v>1.8305073115931769E-2</v>
      </c>
    </row>
    <row r="205" spans="1:10" x14ac:dyDescent="0.4">
      <c r="A205" s="1">
        <f t="shared" si="33"/>
        <v>44084</v>
      </c>
      <c r="B205">
        <f t="shared" si="34"/>
        <v>198</v>
      </c>
      <c r="C205" s="14">
        <f t="shared" si="35"/>
        <v>3066.5620052710601</v>
      </c>
      <c r="D205" s="15">
        <f t="shared" si="31"/>
        <v>-1.7026886395472746E-2</v>
      </c>
      <c r="E205" s="14">
        <f t="shared" si="36"/>
        <v>95.314033069996171</v>
      </c>
      <c r="F205" s="15">
        <f t="shared" si="39"/>
        <v>-6.6549554285042598</v>
      </c>
      <c r="G205" s="14">
        <f t="shared" si="37"/>
        <v>8579922.1239616722</v>
      </c>
      <c r="H205" s="15">
        <f t="shared" si="32"/>
        <v>6.6719823148997328</v>
      </c>
      <c r="I205" s="4">
        <f t="shared" si="30"/>
        <v>8580017.4379947428</v>
      </c>
      <c r="J205" s="4">
        <f t="shared" si="38"/>
        <v>1.7026886395473007E-2</v>
      </c>
    </row>
    <row r="206" spans="1:10" x14ac:dyDescent="0.4">
      <c r="A206" s="1">
        <f t="shared" si="33"/>
        <v>44085</v>
      </c>
      <c r="B206">
        <f t="shared" si="34"/>
        <v>199</v>
      </c>
      <c r="C206" s="14">
        <f t="shared" si="35"/>
        <v>3066.5449783846648</v>
      </c>
      <c r="D206" s="15">
        <f t="shared" si="31"/>
        <v>-1.5837958088825248E-2</v>
      </c>
      <c r="E206" s="14">
        <f t="shared" si="36"/>
        <v>88.659077641491905</v>
      </c>
      <c r="F206" s="15">
        <f t="shared" si="39"/>
        <v>-6.1902974768156085</v>
      </c>
      <c r="G206" s="14">
        <f t="shared" si="37"/>
        <v>8579928.7959439866</v>
      </c>
      <c r="H206" s="15">
        <f t="shared" si="32"/>
        <v>6.206135434904434</v>
      </c>
      <c r="I206" s="4">
        <f t="shared" si="30"/>
        <v>8580017.4550216272</v>
      </c>
      <c r="J206" s="4">
        <f t="shared" si="38"/>
        <v>1.5837958088825488E-2</v>
      </c>
    </row>
    <row r="207" spans="1:10" x14ac:dyDescent="0.4">
      <c r="A207" s="1">
        <f t="shared" si="33"/>
        <v>44086</v>
      </c>
      <c r="B207">
        <f t="shared" si="34"/>
        <v>200</v>
      </c>
      <c r="C207" s="14">
        <f t="shared" si="35"/>
        <v>3066.5291404265759</v>
      </c>
      <c r="D207" s="15">
        <f t="shared" si="31"/>
        <v>-1.4732054209792953E-2</v>
      </c>
      <c r="E207" s="14">
        <f t="shared" si="36"/>
        <v>82.468780164676303</v>
      </c>
      <c r="F207" s="15">
        <f t="shared" si="39"/>
        <v>-5.7580825573175494</v>
      </c>
      <c r="G207" s="14">
        <f t="shared" si="37"/>
        <v>8579935.0020794217</v>
      </c>
      <c r="H207" s="15">
        <f t="shared" si="32"/>
        <v>5.772814611527342</v>
      </c>
      <c r="I207" s="4">
        <f t="shared" si="30"/>
        <v>8580017.4708595872</v>
      </c>
      <c r="J207" s="4">
        <f t="shared" si="38"/>
        <v>1.4732054209792622E-2</v>
      </c>
    </row>
    <row r="208" spans="1:10" x14ac:dyDescent="0.4">
      <c r="A208" s="1">
        <f t="shared" si="33"/>
        <v>44087</v>
      </c>
      <c r="B208">
        <f t="shared" si="34"/>
        <v>201</v>
      </c>
      <c r="C208" s="14">
        <f t="shared" si="35"/>
        <v>3066.5144083723662</v>
      </c>
      <c r="D208" s="15">
        <f t="shared" si="31"/>
        <v>-1.370337628580014E-2</v>
      </c>
      <c r="E208" s="14">
        <f t="shared" si="36"/>
        <v>76.710697607358753</v>
      </c>
      <c r="F208" s="15">
        <f t="shared" si="39"/>
        <v>-5.3560454562293129</v>
      </c>
      <c r="G208" s="14">
        <f t="shared" si="37"/>
        <v>8579940.7748940326</v>
      </c>
      <c r="H208" s="15">
        <f t="shared" si="32"/>
        <v>5.3697488325151133</v>
      </c>
      <c r="I208" s="4">
        <f t="shared" si="30"/>
        <v>8580017.4855916407</v>
      </c>
      <c r="J208" s="4">
        <f t="shared" si="38"/>
        <v>1.3703376285800317E-2</v>
      </c>
    </row>
    <row r="209" spans="1:10" x14ac:dyDescent="0.4">
      <c r="A209" s="1">
        <f t="shared" si="33"/>
        <v>44088</v>
      </c>
      <c r="B209">
        <f t="shared" si="34"/>
        <v>202</v>
      </c>
      <c r="C209" s="14">
        <f t="shared" si="35"/>
        <v>3066.5007049960805</v>
      </c>
      <c r="D209" s="15">
        <f t="shared" si="31"/>
        <v>-1.2746530916287696E-2</v>
      </c>
      <c r="E209" s="14">
        <f t="shared" si="36"/>
        <v>71.354652151129443</v>
      </c>
      <c r="F209" s="15">
        <f t="shared" si="39"/>
        <v>-4.9820791196627736</v>
      </c>
      <c r="G209" s="14">
        <f t="shared" si="37"/>
        <v>8579946.1446428653</v>
      </c>
      <c r="H209" s="15">
        <f t="shared" si="32"/>
        <v>4.9948256505790614</v>
      </c>
      <c r="I209" s="4">
        <f t="shared" si="30"/>
        <v>8580017.4992950168</v>
      </c>
      <c r="J209" s="4">
        <f t="shared" si="38"/>
        <v>1.2746530916287746E-2</v>
      </c>
    </row>
    <row r="210" spans="1:10" x14ac:dyDescent="0.4">
      <c r="A210" s="1">
        <f t="shared" si="33"/>
        <v>44089</v>
      </c>
      <c r="B210">
        <f t="shared" si="34"/>
        <v>203</v>
      </c>
      <c r="C210" s="14">
        <f t="shared" si="35"/>
        <v>3066.487958465164</v>
      </c>
      <c r="D210" s="15">
        <f t="shared" si="31"/>
        <v>-1.1856501461091504E-2</v>
      </c>
      <c r="E210" s="14">
        <f t="shared" si="36"/>
        <v>66.372573031466672</v>
      </c>
      <c r="F210" s="15">
        <f t="shared" si="39"/>
        <v>-4.634223610741576</v>
      </c>
      <c r="G210" s="14">
        <f t="shared" si="37"/>
        <v>8579951.1394685153</v>
      </c>
      <c r="H210" s="15">
        <f t="shared" si="32"/>
        <v>4.6460801122026671</v>
      </c>
      <c r="I210" s="4">
        <f t="shared" si="30"/>
        <v>8580017.5120415464</v>
      </c>
      <c r="J210" s="4">
        <f t="shared" si="38"/>
        <v>1.1856501461091185E-2</v>
      </c>
    </row>
    <row r="211" spans="1:10" x14ac:dyDescent="0.4">
      <c r="A211" s="1">
        <f t="shared" si="33"/>
        <v>44090</v>
      </c>
      <c r="B211">
        <f t="shared" si="34"/>
        <v>204</v>
      </c>
      <c r="C211" s="14">
        <f t="shared" si="35"/>
        <v>3066.4761019637031</v>
      </c>
      <c r="D211" s="15">
        <f t="shared" si="31"/>
        <v>-1.102862170947751E-2</v>
      </c>
      <c r="E211" s="14">
        <f t="shared" si="36"/>
        <v>61.738349420725093</v>
      </c>
      <c r="F211" s="15">
        <f t="shared" si="39"/>
        <v>-4.3106558377412796</v>
      </c>
      <c r="G211" s="14">
        <f t="shared" si="37"/>
        <v>8579955.7855486274</v>
      </c>
      <c r="H211" s="15">
        <f t="shared" si="32"/>
        <v>4.3216844594507569</v>
      </c>
      <c r="I211" s="4">
        <f t="shared" si="30"/>
        <v>8580017.5238980483</v>
      </c>
      <c r="J211" s="4">
        <f t="shared" si="38"/>
        <v>1.1028621709477271E-2</v>
      </c>
    </row>
    <row r="212" spans="1:10" x14ac:dyDescent="0.4">
      <c r="A212" s="1">
        <f t="shared" si="33"/>
        <v>44091</v>
      </c>
      <c r="B212">
        <f t="shared" si="34"/>
        <v>205</v>
      </c>
      <c r="C212" s="14">
        <f t="shared" si="35"/>
        <v>3066.4650733419935</v>
      </c>
      <c r="D212" s="15">
        <f t="shared" si="31"/>
        <v>-1.0258551391015513E-2</v>
      </c>
      <c r="E212" s="14">
        <f t="shared" si="36"/>
        <v>57.427693582983814</v>
      </c>
      <c r="F212" s="15">
        <f t="shared" si="39"/>
        <v>-4.0096799994178518</v>
      </c>
      <c r="G212" s="14">
        <f t="shared" si="37"/>
        <v>8579960.1072330866</v>
      </c>
      <c r="H212" s="15">
        <f t="shared" si="32"/>
        <v>4.0199385508088676</v>
      </c>
      <c r="I212" s="4">
        <f t="shared" si="30"/>
        <v>8580017.5349266697</v>
      </c>
      <c r="J212" s="4">
        <f t="shared" si="38"/>
        <v>1.0258551391015835E-2</v>
      </c>
    </row>
    <row r="213" spans="1:10" x14ac:dyDescent="0.4">
      <c r="A213" s="1">
        <f t="shared" si="33"/>
        <v>44092</v>
      </c>
      <c r="B213">
        <f t="shared" si="34"/>
        <v>206</v>
      </c>
      <c r="C213" s="14">
        <f t="shared" si="35"/>
        <v>3066.4548147906025</v>
      </c>
      <c r="D213" s="15">
        <f t="shared" si="31"/>
        <v>-9.54225339923713E-3</v>
      </c>
      <c r="E213" s="14">
        <f t="shared" si="36"/>
        <v>53.418013583565966</v>
      </c>
      <c r="F213" s="15">
        <f t="shared" si="39"/>
        <v>-3.7297186974503806</v>
      </c>
      <c r="G213" s="14">
        <f t="shared" si="37"/>
        <v>8579964.1271716375</v>
      </c>
      <c r="H213" s="15">
        <f t="shared" si="32"/>
        <v>3.739260950849618</v>
      </c>
      <c r="I213" s="4">
        <f t="shared" si="30"/>
        <v>8580017.5451852214</v>
      </c>
      <c r="J213" s="4">
        <f t="shared" si="38"/>
        <v>9.5422533992373104E-3</v>
      </c>
    </row>
    <row r="214" spans="1:10" x14ac:dyDescent="0.4">
      <c r="A214" s="1">
        <f t="shared" si="33"/>
        <v>44093</v>
      </c>
      <c r="B214">
        <f t="shared" si="34"/>
        <v>207</v>
      </c>
      <c r="C214" s="14">
        <f t="shared" si="35"/>
        <v>3066.4452725372034</v>
      </c>
      <c r="D214" s="15">
        <f t="shared" si="31"/>
        <v>-8.8759726080953893E-3</v>
      </c>
      <c r="E214" s="14">
        <f t="shared" si="36"/>
        <v>49.688294886115585</v>
      </c>
      <c r="F214" s="15">
        <f t="shared" si="39"/>
        <v>-3.4693046694199956</v>
      </c>
      <c r="G214" s="14">
        <f t="shared" si="37"/>
        <v>8579967.8664325885</v>
      </c>
      <c r="H214" s="15">
        <f t="shared" si="32"/>
        <v>3.4781806420280912</v>
      </c>
      <c r="I214" s="4">
        <f t="shared" si="30"/>
        <v>8580017.5547274742</v>
      </c>
      <c r="J214" s="4">
        <f t="shared" si="38"/>
        <v>8.8759726080955836E-3</v>
      </c>
    </row>
    <row r="215" spans="1:10" x14ac:dyDescent="0.4">
      <c r="A215" s="1">
        <f t="shared" si="33"/>
        <v>44094</v>
      </c>
      <c r="B215">
        <f t="shared" si="34"/>
        <v>208</v>
      </c>
      <c r="C215" s="14">
        <f t="shared" si="35"/>
        <v>3066.4363965645953</v>
      </c>
      <c r="D215" s="15">
        <f t="shared" si="31"/>
        <v>-8.2562161696738794E-3</v>
      </c>
      <c r="E215" s="14">
        <f t="shared" si="36"/>
        <v>46.218990216695587</v>
      </c>
      <c r="F215" s="15">
        <f t="shared" si="39"/>
        <v>-3.2270730989990173</v>
      </c>
      <c r="G215" s="14">
        <f t="shared" si="37"/>
        <v>8579971.3446132299</v>
      </c>
      <c r="H215" s="15">
        <f t="shared" si="32"/>
        <v>3.2353293151686913</v>
      </c>
      <c r="I215" s="4">
        <f t="shared" si="30"/>
        <v>8580017.5636034459</v>
      </c>
      <c r="J215" s="4">
        <f t="shared" si="38"/>
        <v>8.25621616967398E-3</v>
      </c>
    </row>
    <row r="216" spans="1:10" x14ac:dyDescent="0.4">
      <c r="A216" s="1">
        <f t="shared" si="33"/>
        <v>44095</v>
      </c>
      <c r="B216">
        <f t="shared" si="34"/>
        <v>209</v>
      </c>
      <c r="C216" s="14">
        <f t="shared" si="35"/>
        <v>3066.4281403484256</v>
      </c>
      <c r="D216" s="15">
        <f t="shared" si="31"/>
        <v>-7.6797351894279465E-3</v>
      </c>
      <c r="E216" s="14">
        <f t="shared" si="36"/>
        <v>42.991917117696573</v>
      </c>
      <c r="F216" s="15">
        <f t="shared" si="39"/>
        <v>-3.0017544630493322</v>
      </c>
      <c r="G216" s="14">
        <f t="shared" si="37"/>
        <v>8579974.5799425449</v>
      </c>
      <c r="H216" s="15">
        <f t="shared" si="32"/>
        <v>3.0094341982387602</v>
      </c>
      <c r="I216" s="4">
        <f t="shared" si="30"/>
        <v>8580017.5718596634</v>
      </c>
      <c r="J216" s="4">
        <f t="shared" si="38"/>
        <v>7.6797351894279942E-3</v>
      </c>
    </row>
    <row r="217" spans="1:10" x14ac:dyDescent="0.4">
      <c r="A217" s="1">
        <f t="shared" si="33"/>
        <v>44096</v>
      </c>
      <c r="B217">
        <f t="shared" si="34"/>
        <v>210</v>
      </c>
      <c r="C217" s="14">
        <f t="shared" si="35"/>
        <v>3066.4204606132362</v>
      </c>
      <c r="D217" s="15">
        <f t="shared" si="31"/>
        <v>-7.1435076825219022E-3</v>
      </c>
      <c r="E217" s="14">
        <f t="shared" si="36"/>
        <v>39.990162654647243</v>
      </c>
      <c r="F217" s="15">
        <f t="shared" si="39"/>
        <v>-2.7921678781427852</v>
      </c>
      <c r="G217" s="14">
        <f t="shared" si="37"/>
        <v>8579977.5893767439</v>
      </c>
      <c r="H217" s="15">
        <f t="shared" si="32"/>
        <v>2.7993113858253071</v>
      </c>
      <c r="I217" s="4">
        <f t="shared" si="30"/>
        <v>8580017.5795393977</v>
      </c>
      <c r="J217" s="4">
        <f t="shared" si="38"/>
        <v>7.1435076825219213E-3</v>
      </c>
    </row>
    <row r="218" spans="1:10" x14ac:dyDescent="0.4">
      <c r="A218" s="1">
        <f t="shared" si="33"/>
        <v>44097</v>
      </c>
      <c r="B218">
        <f t="shared" si="34"/>
        <v>211</v>
      </c>
      <c r="C218" s="14">
        <f t="shared" si="35"/>
        <v>3066.4133171055537</v>
      </c>
      <c r="D218" s="15">
        <f t="shared" si="31"/>
        <v>-6.6447227215937817E-3</v>
      </c>
      <c r="E218" s="14">
        <f t="shared" si="36"/>
        <v>37.197994776504459</v>
      </c>
      <c r="F218" s="15">
        <f t="shared" si="39"/>
        <v>-2.5972149116337184</v>
      </c>
      <c r="G218" s="14">
        <f t="shared" si="37"/>
        <v>8579980.3886881303</v>
      </c>
      <c r="H218" s="15">
        <f t="shared" si="32"/>
        <v>2.6038596343553122</v>
      </c>
      <c r="I218" s="4">
        <f t="shared" si="30"/>
        <v>8580017.5866829064</v>
      </c>
      <c r="J218" s="4">
        <f t="shared" si="38"/>
        <v>6.6447227215937765E-3</v>
      </c>
    </row>
    <row r="219" spans="1:10" x14ac:dyDescent="0.4">
      <c r="A219" s="1">
        <f t="shared" si="33"/>
        <v>44098</v>
      </c>
      <c r="B219">
        <f t="shared" si="34"/>
        <v>212</v>
      </c>
      <c r="C219" s="14">
        <f t="shared" si="35"/>
        <v>3066.4066723828323</v>
      </c>
      <c r="D219" s="15">
        <f t="shared" si="31"/>
        <v>-6.1807656925697797E-3</v>
      </c>
      <c r="E219" s="14">
        <f t="shared" si="36"/>
        <v>34.600779864870738</v>
      </c>
      <c r="F219" s="15">
        <f t="shared" si="39"/>
        <v>-2.415873824848382</v>
      </c>
      <c r="G219" s="14">
        <f t="shared" si="37"/>
        <v>8579982.9925477654</v>
      </c>
      <c r="H219" s="15">
        <f t="shared" si="32"/>
        <v>2.4220545905409518</v>
      </c>
      <c r="I219" s="4">
        <f t="shared" si="30"/>
        <v>8580017.5933276303</v>
      </c>
      <c r="J219" s="4">
        <f t="shared" si="38"/>
        <v>6.1807656925698673E-3</v>
      </c>
    </row>
    <row r="220" spans="1:10" x14ac:dyDescent="0.4">
      <c r="A220" s="1">
        <f t="shared" si="33"/>
        <v>44099</v>
      </c>
      <c r="B220">
        <f t="shared" si="34"/>
        <v>213</v>
      </c>
      <c r="C220" s="14">
        <f t="shared" si="35"/>
        <v>3066.4004916171398</v>
      </c>
      <c r="D220" s="15">
        <f t="shared" si="31"/>
        <v>-5.7492045809976926E-3</v>
      </c>
      <c r="E220" s="14">
        <f t="shared" si="36"/>
        <v>32.184906040022355</v>
      </c>
      <c r="F220" s="15">
        <f t="shared" si="39"/>
        <v>-2.2471942182205673</v>
      </c>
      <c r="G220" s="14">
        <f t="shared" si="37"/>
        <v>8579985.414602356</v>
      </c>
      <c r="H220" s="15">
        <f t="shared" si="32"/>
        <v>2.252943422801565</v>
      </c>
      <c r="I220" s="4">
        <f t="shared" si="30"/>
        <v>8580017.5995083954</v>
      </c>
      <c r="J220" s="4">
        <f t="shared" si="38"/>
        <v>5.7492045809977022E-3</v>
      </c>
    </row>
    <row r="221" spans="1:10" x14ac:dyDescent="0.4">
      <c r="A221" s="1">
        <f t="shared" si="33"/>
        <v>44100</v>
      </c>
      <c r="B221">
        <f t="shared" si="34"/>
        <v>214</v>
      </c>
      <c r="C221" s="14">
        <f t="shared" si="35"/>
        <v>3066.3947424125586</v>
      </c>
      <c r="D221" s="15">
        <f t="shared" si="31"/>
        <v>-5.3477772168043156E-3</v>
      </c>
      <c r="E221" s="14">
        <f t="shared" si="36"/>
        <v>29.937711821801788</v>
      </c>
      <c r="F221" s="15">
        <f t="shared" si="39"/>
        <v>-2.090292050309321</v>
      </c>
      <c r="G221" s="14">
        <f t="shared" si="37"/>
        <v>8579987.6675457787</v>
      </c>
      <c r="H221" s="15">
        <f t="shared" si="32"/>
        <v>2.0956398275261252</v>
      </c>
      <c r="I221" s="4">
        <f t="shared" ref="I221:I284" si="40">E221+G221</f>
        <v>8580017.6052576005</v>
      </c>
      <c r="J221" s="4">
        <f t="shared" si="38"/>
        <v>5.3477772168042392E-3</v>
      </c>
    </row>
    <row r="222" spans="1:10" x14ac:dyDescent="0.4">
      <c r="A222" s="1">
        <f t="shared" si="33"/>
        <v>44101</v>
      </c>
      <c r="B222">
        <f t="shared" si="34"/>
        <v>215</v>
      </c>
      <c r="C222" s="14">
        <f t="shared" si="35"/>
        <v>3066.3893946353419</v>
      </c>
      <c r="D222" s="15">
        <f t="shared" si="31"/>
        <v>-4.974379410434702E-3</v>
      </c>
      <c r="E222" s="14">
        <f t="shared" si="36"/>
        <v>27.847419771492468</v>
      </c>
      <c r="F222" s="15">
        <f t="shared" si="39"/>
        <v>-1.9443450045940383</v>
      </c>
      <c r="G222" s="14">
        <f t="shared" si="37"/>
        <v>8579989.7631856054</v>
      </c>
      <c r="H222" s="15">
        <f t="shared" si="32"/>
        <v>1.9493193840044729</v>
      </c>
      <c r="I222" s="4">
        <f t="shared" si="40"/>
        <v>8580017.6106053777</v>
      </c>
      <c r="J222" s="4">
        <f t="shared" si="38"/>
        <v>4.9743794104346595E-3</v>
      </c>
    </row>
    <row r="223" spans="1:10" x14ac:dyDescent="0.4">
      <c r="A223" s="1">
        <f t="shared" si="33"/>
        <v>44102</v>
      </c>
      <c r="B223">
        <f t="shared" si="34"/>
        <v>216</v>
      </c>
      <c r="C223" s="14">
        <f t="shared" si="35"/>
        <v>3066.3844202559317</v>
      </c>
      <c r="D223" s="15">
        <f t="shared" si="31"/>
        <v>-4.627053918028875E-3</v>
      </c>
      <c r="E223" s="14">
        <f t="shared" si="36"/>
        <v>25.903074766898431</v>
      </c>
      <c r="F223" s="15">
        <f t="shared" si="39"/>
        <v>-1.8085881797648615</v>
      </c>
      <c r="G223" s="14">
        <f t="shared" si="37"/>
        <v>8579991.7125049885</v>
      </c>
      <c r="H223" s="15">
        <f t="shared" si="32"/>
        <v>1.8132152336828904</v>
      </c>
      <c r="I223" s="4">
        <f t="shared" si="40"/>
        <v>8580017.615579756</v>
      </c>
      <c r="J223" s="4">
        <f t="shared" si="38"/>
        <v>4.6270539180288672E-3</v>
      </c>
    </row>
    <row r="224" spans="1:10" x14ac:dyDescent="0.4">
      <c r="A224" s="1">
        <f t="shared" si="33"/>
        <v>44103</v>
      </c>
      <c r="B224">
        <f t="shared" si="34"/>
        <v>217</v>
      </c>
      <c r="C224" s="14">
        <f t="shared" si="35"/>
        <v>3066.3797932020138</v>
      </c>
      <c r="D224" s="15">
        <f t="shared" si="31"/>
        <v>-4.3039801776589472E-3</v>
      </c>
      <c r="E224" s="14">
        <f t="shared" si="36"/>
        <v>24.09448658713357</v>
      </c>
      <c r="F224" s="15">
        <f t="shared" si="39"/>
        <v>-1.6823100809216911</v>
      </c>
      <c r="G224" s="14">
        <f t="shared" si="37"/>
        <v>8579993.5257202219</v>
      </c>
      <c r="H224" s="15">
        <f t="shared" si="32"/>
        <v>1.6866140610993501</v>
      </c>
      <c r="I224" s="4">
        <f t="shared" si="40"/>
        <v>8580017.6202068087</v>
      </c>
      <c r="J224" s="4">
        <f t="shared" si="38"/>
        <v>4.3039801776589837E-3</v>
      </c>
    </row>
    <row r="225" spans="1:10" x14ac:dyDescent="0.4">
      <c r="A225" s="1">
        <f t="shared" si="33"/>
        <v>44104</v>
      </c>
      <c r="B225">
        <f t="shared" si="34"/>
        <v>218</v>
      </c>
      <c r="C225" s="14">
        <f t="shared" si="35"/>
        <v>3066.3754892218362</v>
      </c>
      <c r="D225" s="15">
        <f t="shared" si="31"/>
        <v>-4.003464762710093E-3</v>
      </c>
      <c r="E225" s="14">
        <f t="shared" si="36"/>
        <v>22.412176506211878</v>
      </c>
      <c r="F225" s="15">
        <f t="shared" si="39"/>
        <v>-1.5648488906721216</v>
      </c>
      <c r="G225" s="14">
        <f t="shared" si="37"/>
        <v>8579995.2123342827</v>
      </c>
      <c r="H225" s="15">
        <f t="shared" si="32"/>
        <v>1.5688523554348317</v>
      </c>
      <c r="I225" s="4">
        <f t="shared" si="40"/>
        <v>8580017.6245107893</v>
      </c>
      <c r="J225" s="4">
        <f t="shared" si="38"/>
        <v>4.0034647627100739E-3</v>
      </c>
    </row>
    <row r="226" spans="1:10" x14ac:dyDescent="0.4">
      <c r="A226" s="1">
        <f t="shared" si="33"/>
        <v>44105</v>
      </c>
      <c r="B226">
        <f t="shared" si="34"/>
        <v>219</v>
      </c>
      <c r="C226" s="14">
        <f t="shared" si="35"/>
        <v>3066.3714857570735</v>
      </c>
      <c r="D226" s="15">
        <f t="shared" si="31"/>
        <v>-3.7239325022641696E-3</v>
      </c>
      <c r="E226" s="14">
        <f t="shared" si="36"/>
        <v>20.847327615539758</v>
      </c>
      <c r="F226" s="15">
        <f t="shared" si="39"/>
        <v>-1.455589000585519</v>
      </c>
      <c r="G226" s="14">
        <f t="shared" si="37"/>
        <v>8579996.7811866384</v>
      </c>
      <c r="H226" s="15">
        <f t="shared" si="32"/>
        <v>1.4593129330877832</v>
      </c>
      <c r="I226" s="4">
        <f t="shared" si="40"/>
        <v>8580017.6285142545</v>
      </c>
      <c r="J226" s="4">
        <f t="shared" si="38"/>
        <v>3.7239325022642156E-3</v>
      </c>
    </row>
    <row r="227" spans="1:10" x14ac:dyDescent="0.4">
      <c r="A227" s="1">
        <f t="shared" si="33"/>
        <v>44106</v>
      </c>
      <c r="B227">
        <f t="shared" si="34"/>
        <v>220</v>
      </c>
      <c r="C227" s="14">
        <f t="shared" si="35"/>
        <v>3066.3677618245711</v>
      </c>
      <c r="D227" s="15">
        <f t="shared" si="31"/>
        <v>-3.4639182218550077E-3</v>
      </c>
      <c r="E227" s="14">
        <f t="shared" si="36"/>
        <v>19.391738614954239</v>
      </c>
      <c r="F227" s="15">
        <f t="shared" si="39"/>
        <v>-1.3539577848249418</v>
      </c>
      <c r="G227" s="14">
        <f t="shared" si="37"/>
        <v>8579998.240499571</v>
      </c>
      <c r="H227" s="15">
        <f t="shared" si="32"/>
        <v>1.3574217030467968</v>
      </c>
      <c r="I227" s="4">
        <f t="shared" si="40"/>
        <v>8580017.632238185</v>
      </c>
      <c r="J227" s="4">
        <f t="shared" si="38"/>
        <v>3.4639182218549891E-3</v>
      </c>
    </row>
    <row r="228" spans="1:10" x14ac:dyDescent="0.4">
      <c r="A228" s="1">
        <f t="shared" si="33"/>
        <v>44107</v>
      </c>
      <c r="B228">
        <f t="shared" si="34"/>
        <v>221</v>
      </c>
      <c r="C228" s="14">
        <f t="shared" si="35"/>
        <v>3066.3642979063493</v>
      </c>
      <c r="D228" s="15">
        <f t="shared" si="31"/>
        <v>-3.2220590612283433E-3</v>
      </c>
      <c r="E228" s="14">
        <f t="shared" si="36"/>
        <v>18.037780830129297</v>
      </c>
      <c r="F228" s="15">
        <f t="shared" si="39"/>
        <v>-1.2594225990478225</v>
      </c>
      <c r="G228" s="14">
        <f t="shared" si="37"/>
        <v>8579999.5979212746</v>
      </c>
      <c r="H228" s="15">
        <f t="shared" si="32"/>
        <v>1.2626446581090509</v>
      </c>
      <c r="I228" s="4">
        <f t="shared" si="40"/>
        <v>8580017.6357021052</v>
      </c>
      <c r="J228" s="4">
        <f t="shared" si="38"/>
        <v>3.2220590612284106E-3</v>
      </c>
    </row>
    <row r="229" spans="1:10" x14ac:dyDescent="0.4">
      <c r="A229" s="1">
        <f t="shared" si="33"/>
        <v>44108</v>
      </c>
      <c r="B229">
        <f t="shared" si="34"/>
        <v>222</v>
      </c>
      <c r="C229" s="14">
        <f t="shared" si="35"/>
        <v>3066.3610758472882</v>
      </c>
      <c r="D229" s="15">
        <f t="shared" si="31"/>
        <v>-2.9970873287742603E-3</v>
      </c>
      <c r="E229" s="14">
        <f t="shared" si="36"/>
        <v>16.778358231081473</v>
      </c>
      <c r="F229" s="15">
        <f t="shared" si="39"/>
        <v>-1.171487988846929</v>
      </c>
      <c r="G229" s="14">
        <f t="shared" si="37"/>
        <v>8580000.8605659325</v>
      </c>
      <c r="H229" s="15">
        <f t="shared" si="32"/>
        <v>1.1744850761757033</v>
      </c>
      <c r="I229" s="4">
        <f t="shared" si="40"/>
        <v>8580017.6389241628</v>
      </c>
      <c r="J229" s="4">
        <f t="shared" si="38"/>
        <v>2.9970873287743505E-3</v>
      </c>
    </row>
    <row r="230" spans="1:10" x14ac:dyDescent="0.4">
      <c r="A230" s="1">
        <f t="shared" si="33"/>
        <v>44109</v>
      </c>
      <c r="B230">
        <f t="shared" si="34"/>
        <v>223</v>
      </c>
      <c r="C230" s="14">
        <f t="shared" si="35"/>
        <v>3066.3580787599594</v>
      </c>
      <c r="D230" s="15">
        <f t="shared" si="31"/>
        <v>-2.7878238551221389E-3</v>
      </c>
      <c r="E230" s="14">
        <f t="shared" si="36"/>
        <v>15.606870242234544</v>
      </c>
      <c r="F230" s="15">
        <f t="shared" si="39"/>
        <v>-1.089693093101296</v>
      </c>
      <c r="G230" s="14">
        <f t="shared" si="37"/>
        <v>8580002.0350510087</v>
      </c>
      <c r="H230" s="15">
        <f t="shared" si="32"/>
        <v>1.0924809169564182</v>
      </c>
      <c r="I230" s="4">
        <f t="shared" si="40"/>
        <v>8580017.6419212501</v>
      </c>
      <c r="J230" s="4">
        <f t="shared" si="38"/>
        <v>2.7878238551222179E-3</v>
      </c>
    </row>
    <row r="231" spans="1:10" x14ac:dyDescent="0.4">
      <c r="A231" s="1">
        <f t="shared" si="33"/>
        <v>44110</v>
      </c>
      <c r="B231">
        <f t="shared" si="34"/>
        <v>224</v>
      </c>
      <c r="C231" s="14">
        <f t="shared" si="35"/>
        <v>3066.3552909361042</v>
      </c>
      <c r="D231" s="15">
        <f t="shared" si="31"/>
        <v>-2.5931718110123029E-3</v>
      </c>
      <c r="E231" s="14">
        <f t="shared" si="36"/>
        <v>14.517177149133248</v>
      </c>
      <c r="F231" s="15">
        <f t="shared" si="39"/>
        <v>-1.0136092286283152</v>
      </c>
      <c r="G231" s="14">
        <f t="shared" si="37"/>
        <v>8580003.1275319252</v>
      </c>
      <c r="H231" s="15">
        <f t="shared" si="32"/>
        <v>1.0162024004393275</v>
      </c>
      <c r="I231" s="4">
        <f t="shared" si="40"/>
        <v>8580017.6447090749</v>
      </c>
      <c r="J231" s="4">
        <f t="shared" si="38"/>
        <v>2.5931718110123736E-3</v>
      </c>
    </row>
    <row r="232" spans="1:10" x14ac:dyDescent="0.4">
      <c r="A232" s="1">
        <f t="shared" si="33"/>
        <v>44111</v>
      </c>
      <c r="B232">
        <f t="shared" si="34"/>
        <v>225</v>
      </c>
      <c r="C232" s="14">
        <f t="shared" si="35"/>
        <v>3066.3526977642932</v>
      </c>
      <c r="D232" s="15">
        <f t="shared" si="31"/>
        <v>-2.4121109569988871E-3</v>
      </c>
      <c r="E232" s="14">
        <f t="shared" si="36"/>
        <v>13.503567920504933</v>
      </c>
      <c r="F232" s="15">
        <f t="shared" si="39"/>
        <v>-0.94283764347834653</v>
      </c>
      <c r="G232" s="14">
        <f t="shared" si="37"/>
        <v>8580004.1437343266</v>
      </c>
      <c r="H232" s="15">
        <f t="shared" si="32"/>
        <v>0.94524975443534542</v>
      </c>
      <c r="I232" s="4">
        <f t="shared" si="40"/>
        <v>8580017.6473022476</v>
      </c>
      <c r="J232" s="4">
        <f t="shared" si="38"/>
        <v>2.4121109569988919E-3</v>
      </c>
    </row>
    <row r="233" spans="1:10" x14ac:dyDescent="0.4">
      <c r="A233" s="1">
        <f t="shared" si="33"/>
        <v>44112</v>
      </c>
      <c r="B233">
        <f t="shared" si="34"/>
        <v>226</v>
      </c>
      <c r="C233" s="14">
        <f t="shared" si="35"/>
        <v>3066.3502856533364</v>
      </c>
      <c r="D233" s="15">
        <f t="shared" si="31"/>
        <v>-2.2436922948077275E-3</v>
      </c>
      <c r="E233" s="14">
        <f t="shared" si="36"/>
        <v>12.560730277026586</v>
      </c>
      <c r="F233" s="15">
        <f t="shared" si="39"/>
        <v>-0.87700742709705337</v>
      </c>
      <c r="G233" s="14">
        <f t="shared" si="37"/>
        <v>8580005.0889840815</v>
      </c>
      <c r="H233" s="15">
        <f t="shared" si="32"/>
        <v>0.87925111939186107</v>
      </c>
      <c r="I233" s="4">
        <f t="shared" si="40"/>
        <v>8580017.6497143582</v>
      </c>
      <c r="J233" s="4">
        <f t="shared" si="38"/>
        <v>2.2436922948076976E-3</v>
      </c>
    </row>
    <row r="234" spans="1:10" x14ac:dyDescent="0.4">
      <c r="A234" s="1">
        <f t="shared" si="33"/>
        <v>44113</v>
      </c>
      <c r="B234">
        <f t="shared" si="34"/>
        <v>227</v>
      </c>
      <c r="C234" s="14">
        <f t="shared" si="35"/>
        <v>3066.3480419610414</v>
      </c>
      <c r="D234" s="15">
        <f t="shared" si="31"/>
        <v>-2.0870330922834321E-3</v>
      </c>
      <c r="E234" s="14">
        <f t="shared" si="36"/>
        <v>11.683722849929532</v>
      </c>
      <c r="F234" s="15">
        <f t="shared" si="39"/>
        <v>-0.81577356640278398</v>
      </c>
      <c r="G234" s="14">
        <f t="shared" si="37"/>
        <v>8580005.9682352003</v>
      </c>
      <c r="H234" s="15">
        <f t="shared" si="32"/>
        <v>0.8178605994950674</v>
      </c>
      <c r="I234" s="4">
        <f t="shared" si="40"/>
        <v>8580017.6519580502</v>
      </c>
      <c r="J234" s="4">
        <f t="shared" si="38"/>
        <v>2.087033092283419E-3</v>
      </c>
    </row>
    <row r="235" spans="1:10" x14ac:dyDescent="0.4">
      <c r="A235" s="1">
        <f t="shared" si="33"/>
        <v>44114</v>
      </c>
      <c r="B235">
        <f t="shared" si="34"/>
        <v>228</v>
      </c>
      <c r="C235" s="14">
        <f t="shared" si="35"/>
        <v>3066.3459549279492</v>
      </c>
      <c r="D235" s="15">
        <f t="shared" si="31"/>
        <v>-1.9413122558222867E-3</v>
      </c>
      <c r="E235" s="14">
        <f t="shared" si="36"/>
        <v>10.867949283526748</v>
      </c>
      <c r="F235" s="15">
        <f t="shared" si="39"/>
        <v>-0.75881513759105013</v>
      </c>
      <c r="G235" s="14">
        <f t="shared" si="37"/>
        <v>8580006.7860957999</v>
      </c>
      <c r="H235" s="15">
        <f t="shared" si="32"/>
        <v>0.76075644984687241</v>
      </c>
      <c r="I235" s="4">
        <f t="shared" si="40"/>
        <v>8580017.6540450826</v>
      </c>
      <c r="J235" s="4">
        <f t="shared" si="38"/>
        <v>1.9413122558222806E-3</v>
      </c>
    </row>
    <row r="236" spans="1:10" x14ac:dyDescent="0.4">
      <c r="A236" s="1">
        <f t="shared" si="33"/>
        <v>44115</v>
      </c>
      <c r="B236">
        <f t="shared" si="34"/>
        <v>229</v>
      </c>
      <c r="C236" s="14">
        <f t="shared" si="35"/>
        <v>3066.3440136156933</v>
      </c>
      <c r="D236" s="15">
        <f t="shared" si="31"/>
        <v>-1.8057660260127899E-3</v>
      </c>
      <c r="E236" s="14">
        <f t="shared" si="36"/>
        <v>10.109134145935698</v>
      </c>
      <c r="F236" s="15">
        <f t="shared" si="39"/>
        <v>-0.70583362418948614</v>
      </c>
      <c r="G236" s="14">
        <f t="shared" si="37"/>
        <v>8580007.5468522497</v>
      </c>
      <c r="H236" s="15">
        <f t="shared" si="32"/>
        <v>0.70763939021549893</v>
      </c>
      <c r="I236" s="4">
        <f t="shared" si="40"/>
        <v>8580017.6559863947</v>
      </c>
      <c r="J236" s="4">
        <f t="shared" si="38"/>
        <v>1.8057660260127895E-3</v>
      </c>
    </row>
    <row r="237" spans="1:10" x14ac:dyDescent="0.4">
      <c r="A237" s="1">
        <f t="shared" si="33"/>
        <v>44116</v>
      </c>
      <c r="B237">
        <f t="shared" si="34"/>
        <v>230</v>
      </c>
      <c r="C237" s="14">
        <f t="shared" si="35"/>
        <v>3066.3422078496674</v>
      </c>
      <c r="D237" s="15">
        <f t="shared" si="31"/>
        <v>-1.679683973902924E-3</v>
      </c>
      <c r="E237" s="14">
        <f t="shared" si="36"/>
        <v>9.4033005217462122</v>
      </c>
      <c r="F237" s="15">
        <f t="shared" si="39"/>
        <v>-0.65655135254833197</v>
      </c>
      <c r="G237" s="14">
        <f t="shared" si="37"/>
        <v>8580008.2544916403</v>
      </c>
      <c r="H237" s="15">
        <f t="shared" si="32"/>
        <v>0.65823103652223491</v>
      </c>
      <c r="I237" s="4">
        <f t="shared" si="40"/>
        <v>8580017.6577921622</v>
      </c>
      <c r="J237" s="4">
        <f t="shared" si="38"/>
        <v>1.6796839739029457E-3</v>
      </c>
    </row>
    <row r="238" spans="1:10" x14ac:dyDescent="0.4">
      <c r="A238" s="1">
        <f t="shared" si="33"/>
        <v>44117</v>
      </c>
      <c r="B238">
        <f t="shared" si="34"/>
        <v>231</v>
      </c>
      <c r="C238" s="14">
        <f t="shared" si="35"/>
        <v>3066.3405281656933</v>
      </c>
      <c r="D238" s="15">
        <f t="shared" si="31"/>
        <v>-1.5624052768917946E-3</v>
      </c>
      <c r="E238" s="14">
        <f t="shared" si="36"/>
        <v>8.74674916919788</v>
      </c>
      <c r="F238" s="15">
        <f t="shared" si="39"/>
        <v>-0.61071003656695988</v>
      </c>
      <c r="G238" s="14">
        <f t="shared" si="37"/>
        <v>8580008.912722677</v>
      </c>
      <c r="H238" s="15">
        <f t="shared" si="32"/>
        <v>0.61227244184385166</v>
      </c>
      <c r="I238" s="4">
        <f t="shared" si="40"/>
        <v>8580017.6594718471</v>
      </c>
      <c r="J238" s="4">
        <f t="shared" si="38"/>
        <v>1.5624052768917762E-3</v>
      </c>
    </row>
    <row r="239" spans="1:10" x14ac:dyDescent="0.4">
      <c r="A239" s="1">
        <f t="shared" si="33"/>
        <v>44118</v>
      </c>
      <c r="B239">
        <f t="shared" si="34"/>
        <v>232</v>
      </c>
      <c r="C239" s="14">
        <f t="shared" si="35"/>
        <v>3066.3389657604166</v>
      </c>
      <c r="D239" s="15">
        <f t="shared" si="31"/>
        <v>-1.4533152547113468E-3</v>
      </c>
      <c r="E239" s="14">
        <f t="shared" si="36"/>
        <v>8.1360391326309198</v>
      </c>
      <c r="F239" s="15">
        <f t="shared" si="39"/>
        <v>-0.56806942402945304</v>
      </c>
      <c r="G239" s="14">
        <f t="shared" si="37"/>
        <v>8580009.5249951184</v>
      </c>
      <c r="H239" s="15">
        <f t="shared" si="32"/>
        <v>0.56952273928416441</v>
      </c>
      <c r="I239" s="4">
        <f t="shared" si="40"/>
        <v>8580017.6610342506</v>
      </c>
      <c r="J239" s="4">
        <f t="shared" si="38"/>
        <v>1.4533152547113737E-3</v>
      </c>
    </row>
    <row r="240" spans="1:10" x14ac:dyDescent="0.4">
      <c r="A240" s="1">
        <f t="shared" si="33"/>
        <v>44119</v>
      </c>
      <c r="B240">
        <f t="shared" si="34"/>
        <v>233</v>
      </c>
      <c r="C240" s="14">
        <f t="shared" si="35"/>
        <v>3066.3375124451618</v>
      </c>
      <c r="D240" s="15">
        <f t="shared" si="31"/>
        <v>-1.3518421473291743E-3</v>
      </c>
      <c r="E240" s="14">
        <f t="shared" si="36"/>
        <v>7.567969708601467</v>
      </c>
      <c r="F240" s="15">
        <f t="shared" si="39"/>
        <v>-0.52840603745477355</v>
      </c>
      <c r="G240" s="14">
        <f t="shared" si="37"/>
        <v>8580010.0945178568</v>
      </c>
      <c r="H240" s="15">
        <f t="shared" si="32"/>
        <v>0.52975787960210274</v>
      </c>
      <c r="I240" s="4">
        <f t="shared" si="40"/>
        <v>8580017.6624875646</v>
      </c>
      <c r="J240" s="4">
        <f t="shared" si="38"/>
        <v>1.3518421473291964E-3</v>
      </c>
    </row>
    <row r="241" spans="1:10" x14ac:dyDescent="0.4">
      <c r="A241" s="1">
        <f t="shared" si="33"/>
        <v>44120</v>
      </c>
      <c r="B241">
        <f t="shared" si="34"/>
        <v>234</v>
      </c>
      <c r="C241" s="14">
        <f t="shared" si="35"/>
        <v>3066.3361606030144</v>
      </c>
      <c r="D241" s="15">
        <f t="shared" si="31"/>
        <v>-1.2574541178732733E-3</v>
      </c>
      <c r="E241" s="14">
        <f t="shared" si="36"/>
        <v>7.0395636711466931</v>
      </c>
      <c r="F241" s="15">
        <f t="shared" si="39"/>
        <v>-0.49151200286239533</v>
      </c>
      <c r="G241" s="14">
        <f t="shared" si="37"/>
        <v>8580010.6242757365</v>
      </c>
      <c r="H241" s="15">
        <f t="shared" si="32"/>
        <v>0.49276945698026858</v>
      </c>
      <c r="I241" s="4">
        <f t="shared" si="40"/>
        <v>8580017.6638394073</v>
      </c>
      <c r="J241" s="4">
        <f t="shared" si="38"/>
        <v>1.2574541178732579E-3</v>
      </c>
    </row>
    <row r="242" spans="1:10" x14ac:dyDescent="0.4">
      <c r="A242" s="1">
        <f t="shared" si="33"/>
        <v>44121</v>
      </c>
      <c r="B242">
        <f t="shared" si="34"/>
        <v>235</v>
      </c>
      <c r="C242" s="14">
        <f t="shared" si="35"/>
        <v>3066.3349031488965</v>
      </c>
      <c r="D242" s="15">
        <f t="shared" si="31"/>
        <v>-1.169656464860562E-3</v>
      </c>
      <c r="E242" s="14">
        <f t="shared" si="36"/>
        <v>6.5480516682842982</v>
      </c>
      <c r="F242" s="15">
        <f t="shared" si="39"/>
        <v>-0.45719396031504034</v>
      </c>
      <c r="G242" s="14">
        <f t="shared" si="37"/>
        <v>8580011.1170451939</v>
      </c>
      <c r="H242" s="15">
        <f t="shared" si="32"/>
        <v>0.4583636167799009</v>
      </c>
      <c r="I242" s="4">
        <f t="shared" si="40"/>
        <v>8580017.6650968622</v>
      </c>
      <c r="J242" s="4">
        <f t="shared" si="38"/>
        <v>1.1696564648605579E-3</v>
      </c>
    </row>
    <row r="243" spans="1:10" x14ac:dyDescent="0.4">
      <c r="A243" s="1">
        <f t="shared" si="33"/>
        <v>44122</v>
      </c>
      <c r="B243">
        <f t="shared" si="34"/>
        <v>236</v>
      </c>
      <c r="C243" s="14">
        <f t="shared" si="35"/>
        <v>3066.3337334924317</v>
      </c>
      <c r="D243" s="15">
        <f t="shared" si="31"/>
        <v>-1.0879890291093813E-3</v>
      </c>
      <c r="E243" s="14">
        <f t="shared" si="36"/>
        <v>6.0908577079692581</v>
      </c>
      <c r="F243" s="15">
        <f t="shared" si="39"/>
        <v>-0.42527205052873873</v>
      </c>
      <c r="G243" s="14">
        <f t="shared" si="37"/>
        <v>8580011.5754088107</v>
      </c>
      <c r="H243" s="15">
        <f t="shared" si="32"/>
        <v>0.42636003955784813</v>
      </c>
      <c r="I243" s="4">
        <f t="shared" si="40"/>
        <v>8580017.6662665196</v>
      </c>
      <c r="J243" s="4">
        <f t="shared" si="38"/>
        <v>1.087989029109393E-3</v>
      </c>
    </row>
    <row r="244" spans="1:10" x14ac:dyDescent="0.4">
      <c r="A244" s="1">
        <f t="shared" si="33"/>
        <v>44123</v>
      </c>
      <c r="B244">
        <f t="shared" si="34"/>
        <v>237</v>
      </c>
      <c r="C244" s="14">
        <f t="shared" si="35"/>
        <v>3066.3326455034025</v>
      </c>
      <c r="D244" s="15">
        <f t="shared" si="31"/>
        <v>-1.0120237817377599E-3</v>
      </c>
      <c r="E244" s="14">
        <f t="shared" si="36"/>
        <v>5.665585657440519</v>
      </c>
      <c r="F244" s="15">
        <f t="shared" si="39"/>
        <v>-0.3955789722390986</v>
      </c>
      <c r="G244" s="14">
        <f t="shared" si="37"/>
        <v>8580012.0017688498</v>
      </c>
      <c r="H244" s="15">
        <f t="shared" si="32"/>
        <v>0.39659099602083636</v>
      </c>
      <c r="I244" s="4">
        <f t="shared" si="40"/>
        <v>8580017.6673545074</v>
      </c>
      <c r="J244" s="4">
        <f t="shared" si="38"/>
        <v>1.0120237817377586E-3</v>
      </c>
    </row>
    <row r="245" spans="1:10" x14ac:dyDescent="0.4">
      <c r="A245" s="1">
        <f t="shared" si="33"/>
        <v>44124</v>
      </c>
      <c r="B245">
        <f t="shared" si="34"/>
        <v>238</v>
      </c>
      <c r="C245" s="14">
        <f t="shared" si="35"/>
        <v>3066.3316334796209</v>
      </c>
      <c r="D245" s="15">
        <f t="shared" si="31"/>
        <v>-9.4136258059936237E-4</v>
      </c>
      <c r="E245" s="14">
        <f t="shared" si="36"/>
        <v>5.2700066852014205</v>
      </c>
      <c r="F245" s="15">
        <f t="shared" si="39"/>
        <v>-0.36795910538350013</v>
      </c>
      <c r="G245" s="14">
        <f t="shared" si="37"/>
        <v>8580012.3983598463</v>
      </c>
      <c r="H245" s="15">
        <f t="shared" si="32"/>
        <v>0.36890046796409948</v>
      </c>
      <c r="I245" s="4">
        <f t="shared" si="40"/>
        <v>8580017.6683665309</v>
      </c>
      <c r="J245" s="4">
        <f t="shared" si="38"/>
        <v>9.4136258059934752E-4</v>
      </c>
    </row>
    <row r="246" spans="1:10" x14ac:dyDescent="0.4">
      <c r="A246" s="1">
        <f t="shared" si="33"/>
        <v>44125</v>
      </c>
      <c r="B246">
        <f t="shared" si="34"/>
        <v>239</v>
      </c>
      <c r="C246" s="14">
        <f t="shared" si="35"/>
        <v>3066.3306921170401</v>
      </c>
      <c r="D246" s="15">
        <f t="shared" si="31"/>
        <v>-8.7563508339273774E-4</v>
      </c>
      <c r="E246" s="14">
        <f t="shared" si="36"/>
        <v>4.9020475798179204</v>
      </c>
      <c r="F246" s="15">
        <f t="shared" si="39"/>
        <v>-0.34226769550386171</v>
      </c>
      <c r="G246" s="14">
        <f t="shared" si="37"/>
        <v>8580012.7672603149</v>
      </c>
      <c r="H246" s="15">
        <f t="shared" si="32"/>
        <v>0.34314333058725444</v>
      </c>
      <c r="I246" s="4">
        <f t="shared" si="40"/>
        <v>8580017.669307895</v>
      </c>
      <c r="J246" s="4">
        <f t="shared" si="38"/>
        <v>8.7563508339272289E-4</v>
      </c>
    </row>
    <row r="247" spans="1:10" x14ac:dyDescent="0.4">
      <c r="A247" s="1">
        <f t="shared" si="33"/>
        <v>44126</v>
      </c>
      <c r="B247">
        <f t="shared" si="34"/>
        <v>240</v>
      </c>
      <c r="C247" s="14">
        <f t="shared" si="35"/>
        <v>3066.3298164819566</v>
      </c>
      <c r="D247" s="15">
        <f t="shared" si="31"/>
        <v>-8.1449680650141877E-4</v>
      </c>
      <c r="E247" s="14">
        <f t="shared" si="36"/>
        <v>4.5597798843140591</v>
      </c>
      <c r="F247" s="15">
        <f t="shared" si="39"/>
        <v>-0.31837009509548275</v>
      </c>
      <c r="G247" s="14">
        <f t="shared" si="37"/>
        <v>8580013.1104036458</v>
      </c>
      <c r="H247" s="15">
        <f t="shared" si="32"/>
        <v>0.31918459190198417</v>
      </c>
      <c r="I247" s="4">
        <f t="shared" si="40"/>
        <v>8580017.6701835301</v>
      </c>
      <c r="J247" s="4">
        <f t="shared" si="38"/>
        <v>8.1449680650141909E-4</v>
      </c>
    </row>
    <row r="248" spans="1:10" x14ac:dyDescent="0.4">
      <c r="A248" s="1">
        <f t="shared" si="33"/>
        <v>44127</v>
      </c>
      <c r="B248">
        <f t="shared" si="34"/>
        <v>241</v>
      </c>
      <c r="C248" s="14">
        <f t="shared" si="35"/>
        <v>3066.3290019851502</v>
      </c>
      <c r="D248" s="15">
        <f t="shared" si="31"/>
        <v>-7.576273193868686E-4</v>
      </c>
      <c r="E248" s="14">
        <f t="shared" si="36"/>
        <v>4.2414097892185767</v>
      </c>
      <c r="F248" s="15">
        <f t="shared" si="39"/>
        <v>-0.2961410579259135</v>
      </c>
      <c r="G248" s="14">
        <f t="shared" si="37"/>
        <v>8580013.4295882378</v>
      </c>
      <c r="H248" s="15">
        <f t="shared" si="32"/>
        <v>0.29689868524530039</v>
      </c>
      <c r="I248" s="4">
        <f t="shared" si="40"/>
        <v>8580017.6709980275</v>
      </c>
      <c r="J248" s="4">
        <f t="shared" si="38"/>
        <v>7.5762731938688876E-4</v>
      </c>
    </row>
    <row r="249" spans="1:10" x14ac:dyDescent="0.4">
      <c r="A249" s="1">
        <f t="shared" si="33"/>
        <v>44128</v>
      </c>
      <c r="B249">
        <f t="shared" si="34"/>
        <v>242</v>
      </c>
      <c r="C249" s="14">
        <f t="shared" si="35"/>
        <v>3066.328244357831</v>
      </c>
      <c r="D249" s="15">
        <f t="shared" si="31"/>
        <v>-7.0472856506731613E-4</v>
      </c>
      <c r="E249" s="14">
        <f t="shared" si="36"/>
        <v>3.9452687312926633</v>
      </c>
      <c r="F249" s="15">
        <f t="shared" si="39"/>
        <v>-0.27546408262541916</v>
      </c>
      <c r="G249" s="14">
        <f t="shared" si="37"/>
        <v>8580013.7264869232</v>
      </c>
      <c r="H249" s="15">
        <f t="shared" si="32"/>
        <v>0.27616881119048647</v>
      </c>
      <c r="I249" s="4">
        <f t="shared" si="40"/>
        <v>8580017.6717556547</v>
      </c>
      <c r="J249" s="4">
        <f t="shared" si="38"/>
        <v>7.0472856506731407E-4</v>
      </c>
    </row>
    <row r="250" spans="1:10" x14ac:dyDescent="0.4">
      <c r="A250" s="1">
        <f t="shared" si="33"/>
        <v>44129</v>
      </c>
      <c r="B250">
        <f t="shared" si="34"/>
        <v>243</v>
      </c>
      <c r="C250" s="14">
        <f t="shared" si="35"/>
        <v>3066.3275396292661</v>
      </c>
      <c r="D250" s="15">
        <f t="shared" si="31"/>
        <v>-6.5552329787683971E-4</v>
      </c>
      <c r="E250" s="14">
        <f t="shared" si="36"/>
        <v>3.669804648667244</v>
      </c>
      <c r="F250" s="15">
        <f t="shared" si="39"/>
        <v>-0.25623080210883026</v>
      </c>
      <c r="G250" s="14">
        <f t="shared" si="37"/>
        <v>8580014.0026557352</v>
      </c>
      <c r="H250" s="15">
        <f t="shared" si="32"/>
        <v>0.25688632540670708</v>
      </c>
      <c r="I250" s="4">
        <f t="shared" si="40"/>
        <v>8580017.6724603847</v>
      </c>
      <c r="J250" s="4">
        <f t="shared" si="38"/>
        <v>6.5552329787682551E-4</v>
      </c>
    </row>
    <row r="251" spans="1:10" x14ac:dyDescent="0.4">
      <c r="A251" s="1">
        <f t="shared" si="33"/>
        <v>44130</v>
      </c>
      <c r="B251">
        <f t="shared" si="34"/>
        <v>244</v>
      </c>
      <c r="C251" s="14">
        <f t="shared" si="35"/>
        <v>3066.326884105968</v>
      </c>
      <c r="D251" s="15">
        <f t="shared" si="31"/>
        <v>-6.0975363031417866E-4</v>
      </c>
      <c r="E251" s="14">
        <f t="shared" si="36"/>
        <v>3.4135738465584136</v>
      </c>
      <c r="F251" s="15">
        <f t="shared" si="39"/>
        <v>-0.23834041562877478</v>
      </c>
      <c r="G251" s="14">
        <f t="shared" si="37"/>
        <v>8580014.259542061</v>
      </c>
      <c r="H251" s="15">
        <f t="shared" si="32"/>
        <v>0.23895016925908896</v>
      </c>
      <c r="I251" s="4">
        <f t="shared" si="40"/>
        <v>8580017.6731159072</v>
      </c>
      <c r="J251" s="4">
        <f t="shared" si="38"/>
        <v>6.0975363031418039E-4</v>
      </c>
    </row>
    <row r="252" spans="1:10" x14ac:dyDescent="0.4">
      <c r="A252" s="1">
        <f t="shared" si="33"/>
        <v>44131</v>
      </c>
      <c r="B252">
        <f t="shared" si="34"/>
        <v>245</v>
      </c>
      <c r="C252" s="14">
        <f t="shared" si="35"/>
        <v>3066.3262743523378</v>
      </c>
      <c r="D252" s="15">
        <f t="shared" si="31"/>
        <v>-5.6717968136286859E-4</v>
      </c>
      <c r="E252" s="14">
        <f t="shared" si="36"/>
        <v>3.1752334309296386</v>
      </c>
      <c r="F252" s="15">
        <f t="shared" si="39"/>
        <v>-0.22169916048371185</v>
      </c>
      <c r="G252" s="14">
        <f t="shared" si="37"/>
        <v>8580014.4984922297</v>
      </c>
      <c r="H252" s="15">
        <f t="shared" si="32"/>
        <v>0.22226634016507471</v>
      </c>
      <c r="I252" s="4">
        <f t="shared" si="40"/>
        <v>8580017.6737256609</v>
      </c>
      <c r="J252" s="4">
        <f t="shared" si="38"/>
        <v>5.6717968136285601E-4</v>
      </c>
    </row>
    <row r="253" spans="1:10" x14ac:dyDescent="0.4">
      <c r="A253" s="1">
        <f t="shared" si="33"/>
        <v>44132</v>
      </c>
      <c r="B253">
        <f t="shared" si="34"/>
        <v>246</v>
      </c>
      <c r="C253" s="14">
        <f t="shared" si="35"/>
        <v>3066.3257071726566</v>
      </c>
      <c r="D253" s="15">
        <f t="shared" si="31"/>
        <v>-5.2757831919644403E-4</v>
      </c>
      <c r="E253" s="14">
        <f t="shared" si="36"/>
        <v>2.9535342704459269</v>
      </c>
      <c r="F253" s="15">
        <f t="shared" si="39"/>
        <v>-0.20621982061201846</v>
      </c>
      <c r="G253" s="14">
        <f t="shared" si="37"/>
        <v>8580014.7207585704</v>
      </c>
      <c r="H253" s="15">
        <f t="shared" si="32"/>
        <v>0.20674739893121491</v>
      </c>
      <c r="I253" s="4">
        <f t="shared" si="40"/>
        <v>8580017.6742928401</v>
      </c>
      <c r="J253" s="4">
        <f t="shared" si="38"/>
        <v>5.2757831919644782E-4</v>
      </c>
    </row>
    <row r="254" spans="1:10" x14ac:dyDescent="0.4">
      <c r="A254" s="1">
        <f t="shared" si="33"/>
        <v>44133</v>
      </c>
      <c r="B254">
        <f t="shared" si="34"/>
        <v>247</v>
      </c>
      <c r="C254" s="14">
        <f t="shared" si="35"/>
        <v>3066.3251795943374</v>
      </c>
      <c r="D254" s="15">
        <f t="shared" si="31"/>
        <v>-4.907419916774132E-4</v>
      </c>
      <c r="E254" s="14">
        <f t="shared" si="36"/>
        <v>2.7473144498339086</v>
      </c>
      <c r="F254" s="15">
        <f t="shared" si="39"/>
        <v>-0.1918212694966962</v>
      </c>
      <c r="G254" s="14">
        <f t="shared" si="37"/>
        <v>8580014.92750597</v>
      </c>
      <c r="H254" s="15">
        <f t="shared" si="32"/>
        <v>0.19231201148837362</v>
      </c>
      <c r="I254" s="4">
        <f t="shared" si="40"/>
        <v>8580017.6748204194</v>
      </c>
      <c r="J254" s="4">
        <f t="shared" si="38"/>
        <v>4.9074199167742361E-4</v>
      </c>
    </row>
    <row r="255" spans="1:10" x14ac:dyDescent="0.4">
      <c r="A255" s="1">
        <f t="shared" si="33"/>
        <v>44134</v>
      </c>
      <c r="B255">
        <f t="shared" si="34"/>
        <v>248</v>
      </c>
      <c r="C255" s="14">
        <f t="shared" si="35"/>
        <v>3066.3246888523458</v>
      </c>
      <c r="D255" s="15">
        <f t="shared" si="31"/>
        <v>-4.5647763851907979E-4</v>
      </c>
      <c r="E255" s="14">
        <f t="shared" si="36"/>
        <v>2.5554931803372125</v>
      </c>
      <c r="F255" s="15">
        <f t="shared" si="39"/>
        <v>-0.1784280449850858</v>
      </c>
      <c r="G255" s="14">
        <f t="shared" si="37"/>
        <v>8580015.1198179815</v>
      </c>
      <c r="H255" s="15">
        <f t="shared" si="32"/>
        <v>0.17888452262360488</v>
      </c>
      <c r="I255" s="4">
        <f t="shared" si="40"/>
        <v>8580017.6753111612</v>
      </c>
      <c r="J255" s="4">
        <f t="shared" si="38"/>
        <v>4.5647763851908163E-4</v>
      </c>
    </row>
    <row r="256" spans="1:10" x14ac:dyDescent="0.4">
      <c r="A256" s="1">
        <f t="shared" si="33"/>
        <v>44135</v>
      </c>
      <c r="B256">
        <f t="shared" si="34"/>
        <v>249</v>
      </c>
      <c r="C256" s="14">
        <f t="shared" si="35"/>
        <v>3066.3242323747072</v>
      </c>
      <c r="D256" s="15">
        <f t="shared" si="31"/>
        <v>-4.2460567940750025E-4</v>
      </c>
      <c r="E256" s="14">
        <f t="shared" si="36"/>
        <v>2.3770651353521268</v>
      </c>
      <c r="F256" s="15">
        <f t="shared" si="39"/>
        <v>-0.1659699537952414</v>
      </c>
      <c r="G256" s="14">
        <f t="shared" si="37"/>
        <v>8580015.2987025045</v>
      </c>
      <c r="H256" s="15">
        <f t="shared" si="32"/>
        <v>0.1663945594746489</v>
      </c>
      <c r="I256" s="4">
        <f t="shared" si="40"/>
        <v>8580017.6757676397</v>
      </c>
      <c r="J256" s="4">
        <f t="shared" si="38"/>
        <v>4.2460567940749705E-4</v>
      </c>
    </row>
    <row r="257" spans="1:10" x14ac:dyDescent="0.4">
      <c r="A257" s="1">
        <f t="shared" si="33"/>
        <v>44136</v>
      </c>
      <c r="B257">
        <f t="shared" si="34"/>
        <v>250</v>
      </c>
      <c r="C257" s="14">
        <f t="shared" si="35"/>
        <v>3066.323807769028</v>
      </c>
      <c r="D257" s="15">
        <f t="shared" si="31"/>
        <v>-3.9495907277915831E-4</v>
      </c>
      <c r="E257" s="14">
        <f t="shared" si="36"/>
        <v>2.2110951815568853</v>
      </c>
      <c r="F257" s="15">
        <f t="shared" si="39"/>
        <v>-0.15438170363620282</v>
      </c>
      <c r="G257" s="14">
        <f t="shared" si="37"/>
        <v>8580015.4650970642</v>
      </c>
      <c r="H257" s="15">
        <f t="shared" si="32"/>
        <v>0.15477666270898199</v>
      </c>
      <c r="I257" s="4">
        <f t="shared" si="40"/>
        <v>8580017.6761922464</v>
      </c>
      <c r="J257" s="4">
        <f t="shared" si="38"/>
        <v>3.9495907277917186E-4</v>
      </c>
    </row>
    <row r="258" spans="1:10" x14ac:dyDescent="0.4">
      <c r="A258" s="1">
        <f t="shared" si="33"/>
        <v>44137</v>
      </c>
      <c r="B258">
        <f t="shared" si="34"/>
        <v>251</v>
      </c>
      <c r="C258" s="14">
        <f t="shared" si="35"/>
        <v>3066.3234128099552</v>
      </c>
      <c r="D258" s="15">
        <f t="shared" si="31"/>
        <v>-3.673824403204011E-4</v>
      </c>
      <c r="E258" s="14">
        <f t="shared" si="36"/>
        <v>2.0567134779206824</v>
      </c>
      <c r="F258" s="15">
        <f t="shared" si="39"/>
        <v>-0.14360256101412738</v>
      </c>
      <c r="G258" s="14">
        <f t="shared" si="37"/>
        <v>8580015.6198737267</v>
      </c>
      <c r="H258" s="15">
        <f t="shared" si="32"/>
        <v>0.14396994345444777</v>
      </c>
      <c r="I258" s="4">
        <f t="shared" si="40"/>
        <v>8580017.6765872054</v>
      </c>
      <c r="J258" s="4">
        <f t="shared" si="38"/>
        <v>3.6738244032039069E-4</v>
      </c>
    </row>
    <row r="259" spans="1:10" x14ac:dyDescent="0.4">
      <c r="A259" s="1">
        <f t="shared" si="33"/>
        <v>44138</v>
      </c>
      <c r="B259">
        <f t="shared" si="34"/>
        <v>252</v>
      </c>
      <c r="C259" s="14">
        <f t="shared" si="35"/>
        <v>3066.3230454275149</v>
      </c>
      <c r="D259" s="15">
        <f t="shared" si="31"/>
        <v>-3.4173125259927159E-4</v>
      </c>
      <c r="E259" s="14">
        <f t="shared" si="36"/>
        <v>1.913110916906555</v>
      </c>
      <c r="F259" s="15">
        <f t="shared" si="39"/>
        <v>-0.1335760329308596</v>
      </c>
      <c r="G259" s="14">
        <f t="shared" si="37"/>
        <v>8580015.7638436705</v>
      </c>
      <c r="H259" s="15">
        <f t="shared" si="32"/>
        <v>0.13391776418345885</v>
      </c>
      <c r="I259" s="4">
        <f t="shared" si="40"/>
        <v>8580017.6769545879</v>
      </c>
      <c r="J259" s="4">
        <f t="shared" si="38"/>
        <v>3.4173125259925885E-4</v>
      </c>
    </row>
    <row r="260" spans="1:10" x14ac:dyDescent="0.4">
      <c r="A260" s="1">
        <f t="shared" si="33"/>
        <v>44139</v>
      </c>
      <c r="B260">
        <f t="shared" si="34"/>
        <v>253</v>
      </c>
      <c r="C260" s="14">
        <f t="shared" si="35"/>
        <v>3066.3227036962621</v>
      </c>
      <c r="D260" s="15">
        <f t="shared" si="31"/>
        <v>-3.1787107156088467E-4</v>
      </c>
      <c r="E260" s="14">
        <f t="shared" si="36"/>
        <v>1.7795348839756955</v>
      </c>
      <c r="F260" s="15">
        <f t="shared" si="39"/>
        <v>-0.12424957080673782</v>
      </c>
      <c r="G260" s="14">
        <f t="shared" si="37"/>
        <v>8580015.8977614343</v>
      </c>
      <c r="H260" s="15">
        <f t="shared" si="32"/>
        <v>0.1245674418782987</v>
      </c>
      <c r="I260" s="4">
        <f t="shared" si="40"/>
        <v>8580017.6772963181</v>
      </c>
      <c r="J260" s="4">
        <f t="shared" si="38"/>
        <v>3.1787107156087957E-4</v>
      </c>
    </row>
    <row r="261" spans="1:10" x14ac:dyDescent="0.4">
      <c r="A261" s="1">
        <f t="shared" si="33"/>
        <v>44140</v>
      </c>
      <c r="B261">
        <f t="shared" si="34"/>
        <v>254</v>
      </c>
      <c r="C261" s="14">
        <f t="shared" si="35"/>
        <v>3066.3223858251904</v>
      </c>
      <c r="D261" s="15">
        <f t="shared" si="31"/>
        <v>-2.9567684591561938E-4</v>
      </c>
      <c r="E261" s="14">
        <f t="shared" si="36"/>
        <v>1.6552853131689576</v>
      </c>
      <c r="F261" s="15">
        <f t="shared" si="39"/>
        <v>-0.11557429507591141</v>
      </c>
      <c r="G261" s="14">
        <f t="shared" si="37"/>
        <v>8580016.022328876</v>
      </c>
      <c r="H261" s="15">
        <f t="shared" si="32"/>
        <v>0.11586997192182703</v>
      </c>
      <c r="I261" s="4">
        <f t="shared" si="40"/>
        <v>8580017.6776141897</v>
      </c>
      <c r="J261" s="4">
        <f t="shared" si="38"/>
        <v>2.9567684591562393E-4</v>
      </c>
    </row>
    <row r="262" spans="1:10" x14ac:dyDescent="0.4">
      <c r="A262" s="1">
        <f t="shared" si="33"/>
        <v>44141</v>
      </c>
      <c r="B262">
        <f t="shared" si="34"/>
        <v>255</v>
      </c>
      <c r="C262" s="14">
        <f t="shared" si="35"/>
        <v>3066.3220901483446</v>
      </c>
      <c r="D262" s="15">
        <f t="shared" si="31"/>
        <v>-2.7503225572670064E-4</v>
      </c>
      <c r="E262" s="14">
        <f t="shared" si="36"/>
        <v>1.5397110180930462</v>
      </c>
      <c r="F262" s="15">
        <f t="shared" si="39"/>
        <v>-0.10750473901078655</v>
      </c>
      <c r="G262" s="14">
        <f t="shared" si="37"/>
        <v>8580016.138198847</v>
      </c>
      <c r="H262" s="15">
        <f t="shared" si="32"/>
        <v>0.10777977126651325</v>
      </c>
      <c r="I262" s="4">
        <f t="shared" si="40"/>
        <v>8580017.677909866</v>
      </c>
      <c r="J262" s="4">
        <f t="shared" si="38"/>
        <v>2.750322557266982E-4</v>
      </c>
    </row>
    <row r="263" spans="1:10" x14ac:dyDescent="0.4">
      <c r="A263" s="1">
        <f t="shared" si="33"/>
        <v>44142</v>
      </c>
      <c r="B263">
        <f t="shared" si="34"/>
        <v>256</v>
      </c>
      <c r="C263" s="14">
        <f t="shared" si="35"/>
        <v>3066.3218151160891</v>
      </c>
      <c r="D263" s="15">
        <f t="shared" ref="D263:D326" si="41">-E$1*C263*E263/B$2</f>
        <v>-2.5582910276167488E-4</v>
      </c>
      <c r="E263" s="14">
        <f t="shared" si="36"/>
        <v>1.4322062790822596</v>
      </c>
      <c r="F263" s="15">
        <f t="shared" si="39"/>
        <v>-9.9998610432996515E-2</v>
      </c>
      <c r="G263" s="14">
        <f t="shared" si="37"/>
        <v>8580016.245978618</v>
      </c>
      <c r="H263" s="15">
        <f t="shared" ref="H263:H326" si="42">$G$1*E263</f>
        <v>0.10025443953575819</v>
      </c>
      <c r="I263" s="4">
        <f t="shared" si="40"/>
        <v>8580017.6781848967</v>
      </c>
      <c r="J263" s="4">
        <f t="shared" si="38"/>
        <v>2.5582910276167325E-4</v>
      </c>
    </row>
    <row r="264" spans="1:10" x14ac:dyDescent="0.4">
      <c r="A264" s="1">
        <f t="shared" si="33"/>
        <v>44143</v>
      </c>
      <c r="B264">
        <f t="shared" si="34"/>
        <v>257</v>
      </c>
      <c r="C264" s="14">
        <f t="shared" si="35"/>
        <v>3066.3215592869865</v>
      </c>
      <c r="D264" s="15">
        <f t="shared" si="41"/>
        <v>-2.3796674341219827E-4</v>
      </c>
      <c r="E264" s="14">
        <f t="shared" si="36"/>
        <v>1.332207668649263</v>
      </c>
      <c r="F264" s="15">
        <f t="shared" si="39"/>
        <v>-9.3016570062036216E-2</v>
      </c>
      <c r="G264" s="14">
        <f t="shared" si="37"/>
        <v>8580016.3462330569</v>
      </c>
      <c r="H264" s="15">
        <f t="shared" si="42"/>
        <v>9.3254536805448415E-2</v>
      </c>
      <c r="I264" s="4">
        <f t="shared" si="40"/>
        <v>8580017.6784407254</v>
      </c>
      <c r="J264" s="4">
        <f t="shared" si="38"/>
        <v>2.3796674341219903E-4</v>
      </c>
    </row>
    <row r="265" spans="1:10" x14ac:dyDescent="0.4">
      <c r="A265" s="1">
        <f t="shared" ref="A265:A328" si="43">A264+1</f>
        <v>44144</v>
      </c>
      <c r="B265">
        <f t="shared" ref="B265:B328" si="44">B264+1</f>
        <v>258</v>
      </c>
      <c r="C265" s="14">
        <f t="shared" ref="C265:C328" si="45">C264+D264</f>
        <v>3066.321321320243</v>
      </c>
      <c r="D265" s="15">
        <f t="shared" si="41"/>
        <v>-2.2135156120971602E-4</v>
      </c>
      <c r="E265" s="14">
        <f t="shared" ref="E265:E328" si="46">E264+F264</f>
        <v>1.2391910985872268</v>
      </c>
      <c r="F265" s="15">
        <f t="shared" si="39"/>
        <v>-8.6522025339896169E-2</v>
      </c>
      <c r="G265" s="14">
        <f t="shared" ref="G265:G328" si="47">G264+H264</f>
        <v>8580016.4394875932</v>
      </c>
      <c r="H265" s="15">
        <f t="shared" si="42"/>
        <v>8.6743376901105881E-2</v>
      </c>
      <c r="I265" s="4">
        <f t="shared" si="40"/>
        <v>8580017.6786786914</v>
      </c>
      <c r="J265" s="4">
        <f t="shared" ref="J265:J328" si="48">F265+H265</f>
        <v>2.2135156120971222E-4</v>
      </c>
    </row>
    <row r="266" spans="1:10" x14ac:dyDescent="0.4">
      <c r="A266" s="1">
        <f t="shared" si="43"/>
        <v>44145</v>
      </c>
      <c r="B266">
        <f t="shared" si="44"/>
        <v>259</v>
      </c>
      <c r="C266" s="14">
        <f t="shared" si="45"/>
        <v>3066.3210999686817</v>
      </c>
      <c r="D266" s="15">
        <f t="shared" si="41"/>
        <v>-2.0589647617217982E-4</v>
      </c>
      <c r="E266" s="14">
        <f t="shared" si="46"/>
        <v>1.1526690732473306</v>
      </c>
      <c r="F266" s="15">
        <f t="shared" si="39"/>
        <v>-8.0480938651140962E-2</v>
      </c>
      <c r="G266" s="14">
        <f t="shared" si="47"/>
        <v>8580016.5262309704</v>
      </c>
      <c r="H266" s="15">
        <f t="shared" si="42"/>
        <v>8.0686835127313145E-2</v>
      </c>
      <c r="I266" s="4">
        <f t="shared" si="40"/>
        <v>8580017.6789000444</v>
      </c>
      <c r="J266" s="4">
        <f t="shared" si="48"/>
        <v>2.058964761721821E-4</v>
      </c>
    </row>
    <row r="267" spans="1:10" x14ac:dyDescent="0.4">
      <c r="A267" s="1">
        <f t="shared" si="43"/>
        <v>44146</v>
      </c>
      <c r="B267">
        <f t="shared" si="44"/>
        <v>260</v>
      </c>
      <c r="C267" s="14">
        <f t="shared" si="45"/>
        <v>3066.3208940722056</v>
      </c>
      <c r="D267" s="15">
        <f t="shared" si="41"/>
        <v>-1.9152048841002828E-4</v>
      </c>
      <c r="E267" s="14">
        <f t="shared" si="46"/>
        <v>1.0721881345961897</v>
      </c>
      <c r="F267" s="15">
        <f t="shared" ref="F267:F330" si="49">-D267-H267</f>
        <v>-7.4861648933323255E-2</v>
      </c>
      <c r="G267" s="14">
        <f t="shared" si="47"/>
        <v>8580016.606917806</v>
      </c>
      <c r="H267" s="15">
        <f t="shared" si="42"/>
        <v>7.505316942173329E-2</v>
      </c>
      <c r="I267" s="4">
        <f t="shared" si="40"/>
        <v>8580017.6791059412</v>
      </c>
      <c r="J267" s="4">
        <f t="shared" si="48"/>
        <v>1.9152048841003522E-4</v>
      </c>
    </row>
    <row r="268" spans="1:10" x14ac:dyDescent="0.4">
      <c r="A268" s="1">
        <f t="shared" si="43"/>
        <v>44147</v>
      </c>
      <c r="B268">
        <f t="shared" si="44"/>
        <v>261</v>
      </c>
      <c r="C268" s="14">
        <f t="shared" si="45"/>
        <v>3066.3207025517172</v>
      </c>
      <c r="D268" s="15">
        <f t="shared" si="41"/>
        <v>-1.7814825359924215E-4</v>
      </c>
      <c r="E268" s="14">
        <f t="shared" si="46"/>
        <v>0.99732648566286641</v>
      </c>
      <c r="F268" s="15">
        <f t="shared" si="49"/>
        <v>-6.9634705742801409E-2</v>
      </c>
      <c r="G268" s="14">
        <f t="shared" si="47"/>
        <v>8580016.6819709763</v>
      </c>
      <c r="H268" s="15">
        <f t="shared" si="42"/>
        <v>6.9812853996400651E-2</v>
      </c>
      <c r="I268" s="4">
        <f t="shared" si="40"/>
        <v>8580017.6792974621</v>
      </c>
      <c r="J268" s="4">
        <f t="shared" si="48"/>
        <v>1.781482535992418E-4</v>
      </c>
    </row>
    <row r="269" spans="1:10" x14ac:dyDescent="0.4">
      <c r="A269" s="1">
        <f t="shared" si="43"/>
        <v>44148</v>
      </c>
      <c r="B269">
        <f t="shared" si="44"/>
        <v>262</v>
      </c>
      <c r="C269" s="14">
        <f t="shared" si="45"/>
        <v>3066.3205244034634</v>
      </c>
      <c r="D269" s="15">
        <f t="shared" si="41"/>
        <v>-1.6570968809633438E-4</v>
      </c>
      <c r="E269" s="14">
        <f t="shared" si="46"/>
        <v>0.92769177992006502</v>
      </c>
      <c r="F269" s="15">
        <f t="shared" si="49"/>
        <v>-6.4772714906308232E-2</v>
      </c>
      <c r="G269" s="14">
        <f t="shared" si="47"/>
        <v>8580016.751783831</v>
      </c>
      <c r="H269" s="15">
        <f t="shared" si="42"/>
        <v>6.4938424594404562E-2</v>
      </c>
      <c r="I269" s="4">
        <f t="shared" si="40"/>
        <v>8580017.6794756111</v>
      </c>
      <c r="J269" s="4">
        <f t="shared" si="48"/>
        <v>1.6570968809632991E-4</v>
      </c>
    </row>
    <row r="270" spans="1:10" x14ac:dyDescent="0.4">
      <c r="A270" s="1">
        <f t="shared" si="43"/>
        <v>44149</v>
      </c>
      <c r="B270">
        <f t="shared" si="44"/>
        <v>263</v>
      </c>
      <c r="C270" s="14">
        <f t="shared" si="45"/>
        <v>3066.3203586937752</v>
      </c>
      <c r="D270" s="15">
        <f t="shared" si="41"/>
        <v>-1.5413960162551595E-4</v>
      </c>
      <c r="E270" s="14">
        <f t="shared" si="46"/>
        <v>0.86291906501375681</v>
      </c>
      <c r="F270" s="15">
        <f t="shared" si="49"/>
        <v>-6.0250194949337463E-2</v>
      </c>
      <c r="G270" s="14">
        <f t="shared" si="47"/>
        <v>8580016.8167222552</v>
      </c>
      <c r="H270" s="15">
        <f t="shared" si="42"/>
        <v>6.0404334550962981E-2</v>
      </c>
      <c r="I270" s="4">
        <f t="shared" si="40"/>
        <v>8580017.6796413194</v>
      </c>
      <c r="J270" s="4">
        <f t="shared" si="48"/>
        <v>1.5413960162551782E-4</v>
      </c>
    </row>
    <row r="271" spans="1:10" x14ac:dyDescent="0.4">
      <c r="A271" s="1">
        <f t="shared" si="43"/>
        <v>44150</v>
      </c>
      <c r="B271">
        <f t="shared" si="44"/>
        <v>264</v>
      </c>
      <c r="C271" s="14">
        <f t="shared" si="45"/>
        <v>3066.3202045541734</v>
      </c>
      <c r="D271" s="15">
        <f t="shared" si="41"/>
        <v>-1.4337735561280757E-4</v>
      </c>
      <c r="E271" s="14">
        <f t="shared" si="46"/>
        <v>0.80266887006441934</v>
      </c>
      <c r="F271" s="15">
        <f t="shared" si="49"/>
        <v>-5.6043443548896552E-2</v>
      </c>
      <c r="G271" s="14">
        <f t="shared" si="47"/>
        <v>8580016.8771265894</v>
      </c>
      <c r="H271" s="15">
        <f t="shared" si="42"/>
        <v>5.6186820904509362E-2</v>
      </c>
      <c r="I271" s="4">
        <f t="shared" si="40"/>
        <v>8580017.6797954589</v>
      </c>
      <c r="J271" s="4">
        <f t="shared" si="48"/>
        <v>1.4337735561281012E-4</v>
      </c>
    </row>
    <row r="272" spans="1:10" x14ac:dyDescent="0.4">
      <c r="A272" s="1">
        <f t="shared" si="43"/>
        <v>44151</v>
      </c>
      <c r="B272">
        <f t="shared" si="44"/>
        <v>265</v>
      </c>
      <c r="C272" s="14">
        <f t="shared" si="45"/>
        <v>3066.3200611768179</v>
      </c>
      <c r="D272" s="15">
        <f t="shared" si="41"/>
        <v>-1.3336654537630331E-4</v>
      </c>
      <c r="E272" s="14">
        <f t="shared" si="46"/>
        <v>0.74662542651552277</v>
      </c>
      <c r="F272" s="15">
        <f t="shared" si="49"/>
        <v>-5.2130413310710298E-2</v>
      </c>
      <c r="G272" s="14">
        <f t="shared" si="47"/>
        <v>8580016.9333134107</v>
      </c>
      <c r="H272" s="15">
        <f t="shared" si="42"/>
        <v>5.2263779856086601E-2</v>
      </c>
      <c r="I272" s="4">
        <f t="shared" si="40"/>
        <v>8580017.6799388379</v>
      </c>
      <c r="J272" s="4">
        <f t="shared" si="48"/>
        <v>1.3336654537630249E-4</v>
      </c>
    </row>
    <row r="273" spans="1:10" x14ac:dyDescent="0.4">
      <c r="A273" s="1">
        <f t="shared" si="43"/>
        <v>44152</v>
      </c>
      <c r="B273">
        <f t="shared" si="44"/>
        <v>266</v>
      </c>
      <c r="C273" s="14">
        <f t="shared" si="45"/>
        <v>3066.3199278102725</v>
      </c>
      <c r="D273" s="15">
        <f t="shared" si="41"/>
        <v>-1.2405470450684012E-4</v>
      </c>
      <c r="E273" s="14">
        <f t="shared" si="46"/>
        <v>0.69449501320481244</v>
      </c>
      <c r="F273" s="15">
        <f t="shared" si="49"/>
        <v>-4.8490596219830033E-2</v>
      </c>
      <c r="G273" s="14">
        <f t="shared" si="47"/>
        <v>8580016.9855771903</v>
      </c>
      <c r="H273" s="15">
        <f t="shared" si="42"/>
        <v>4.8614650924336873E-2</v>
      </c>
      <c r="I273" s="4">
        <f t="shared" si="40"/>
        <v>8580017.6800722033</v>
      </c>
      <c r="J273" s="4">
        <f t="shared" si="48"/>
        <v>1.240547045068402E-4</v>
      </c>
    </row>
    <row r="274" spans="1:10" x14ac:dyDescent="0.4">
      <c r="A274" s="1">
        <f t="shared" si="43"/>
        <v>44153</v>
      </c>
      <c r="B274">
        <f t="shared" si="44"/>
        <v>267</v>
      </c>
      <c r="C274" s="14">
        <f t="shared" si="45"/>
        <v>3066.319803755568</v>
      </c>
      <c r="D274" s="15">
        <f t="shared" si="41"/>
        <v>-1.1539302988964233E-4</v>
      </c>
      <c r="E274" s="14">
        <f t="shared" si="46"/>
        <v>0.64600441698498245</v>
      </c>
      <c r="F274" s="15">
        <f t="shared" si="49"/>
        <v>-4.5104916159059129E-2</v>
      </c>
      <c r="G274" s="14">
        <f t="shared" si="47"/>
        <v>8580017.0341918413</v>
      </c>
      <c r="H274" s="15">
        <f t="shared" si="42"/>
        <v>4.5220309188948773E-2</v>
      </c>
      <c r="I274" s="4">
        <f t="shared" si="40"/>
        <v>8580017.6801962592</v>
      </c>
      <c r="J274" s="4">
        <f t="shared" si="48"/>
        <v>1.1539302988964467E-4</v>
      </c>
    </row>
    <row r="275" spans="1:10" x14ac:dyDescent="0.4">
      <c r="A275" s="1">
        <f t="shared" si="43"/>
        <v>44154</v>
      </c>
      <c r="B275">
        <f t="shared" si="44"/>
        <v>268</v>
      </c>
      <c r="C275" s="14">
        <f t="shared" si="45"/>
        <v>3066.3196883625383</v>
      </c>
      <c r="D275" s="15">
        <f t="shared" si="41"/>
        <v>-1.0733612592570166E-4</v>
      </c>
      <c r="E275" s="14">
        <f t="shared" si="46"/>
        <v>0.60089950082592336</v>
      </c>
      <c r="F275" s="15">
        <f t="shared" si="49"/>
        <v>-4.1955628931888936E-2</v>
      </c>
      <c r="G275" s="14">
        <f t="shared" si="47"/>
        <v>8580017.0794121511</v>
      </c>
      <c r="H275" s="15">
        <f t="shared" si="42"/>
        <v>4.2062965057814636E-2</v>
      </c>
      <c r="I275" s="4">
        <f t="shared" si="40"/>
        <v>8580017.6803116519</v>
      </c>
      <c r="J275" s="4">
        <f t="shared" si="48"/>
        <v>1.0733612592569997E-4</v>
      </c>
    </row>
    <row r="276" spans="1:10" x14ac:dyDescent="0.4">
      <c r="A276" s="1">
        <f t="shared" si="43"/>
        <v>44155</v>
      </c>
      <c r="B276">
        <f t="shared" si="44"/>
        <v>269</v>
      </c>
      <c r="C276" s="14">
        <f t="shared" si="45"/>
        <v>3066.3195810264124</v>
      </c>
      <c r="D276" s="15">
        <f t="shared" si="41"/>
        <v>-9.9841766612292061E-5</v>
      </c>
      <c r="E276" s="14">
        <f t="shared" si="46"/>
        <v>0.55894387189403438</v>
      </c>
      <c r="F276" s="15">
        <f t="shared" si="49"/>
        <v>-3.9026229265970117E-2</v>
      </c>
      <c r="G276" s="14">
        <f t="shared" si="47"/>
        <v>8580017.1214751154</v>
      </c>
      <c r="H276" s="15">
        <f t="shared" si="42"/>
        <v>3.9126071032582407E-2</v>
      </c>
      <c r="I276" s="4">
        <f t="shared" si="40"/>
        <v>8580017.6804189868</v>
      </c>
      <c r="J276" s="4">
        <f t="shared" si="48"/>
        <v>9.9841766612290828E-5</v>
      </c>
    </row>
    <row r="277" spans="1:10" x14ac:dyDescent="0.4">
      <c r="A277" s="1">
        <f t="shared" si="43"/>
        <v>44156</v>
      </c>
      <c r="B277">
        <f t="shared" si="44"/>
        <v>270</v>
      </c>
      <c r="C277" s="14">
        <f t="shared" si="45"/>
        <v>3066.3194811846456</v>
      </c>
      <c r="D277" s="15">
        <f t="shared" si="41"/>
        <v>-9.2870674235626149E-5</v>
      </c>
      <c r="E277" s="14">
        <f t="shared" si="46"/>
        <v>0.51991764262806428</v>
      </c>
      <c r="F277" s="15">
        <f t="shared" si="49"/>
        <v>-3.6301364309728877E-2</v>
      </c>
      <c r="G277" s="14">
        <f t="shared" si="47"/>
        <v>8580017.1606011856</v>
      </c>
      <c r="H277" s="15">
        <f t="shared" si="42"/>
        <v>3.6394234983964505E-2</v>
      </c>
      <c r="I277" s="4">
        <f t="shared" si="40"/>
        <v>8580017.6805188283</v>
      </c>
      <c r="J277" s="4">
        <f t="shared" si="48"/>
        <v>9.2870674235627504E-5</v>
      </c>
    </row>
    <row r="278" spans="1:10" x14ac:dyDescent="0.4">
      <c r="A278" s="1">
        <f t="shared" si="43"/>
        <v>44157</v>
      </c>
      <c r="B278">
        <f t="shared" si="44"/>
        <v>271</v>
      </c>
      <c r="C278" s="14">
        <f t="shared" si="45"/>
        <v>3066.3193883139716</v>
      </c>
      <c r="D278" s="15">
        <f t="shared" si="41"/>
        <v>-8.6386313515733837E-5</v>
      </c>
      <c r="E278" s="14">
        <f t="shared" si="46"/>
        <v>0.48361627831833542</v>
      </c>
      <c r="F278" s="15">
        <f t="shared" si="49"/>
        <v>-3.3766753168767746E-2</v>
      </c>
      <c r="G278" s="14">
        <f t="shared" si="47"/>
        <v>8580017.1969954204</v>
      </c>
      <c r="H278" s="15">
        <f t="shared" si="42"/>
        <v>3.3853139482283481E-2</v>
      </c>
      <c r="I278" s="4">
        <f t="shared" si="40"/>
        <v>8580017.680611698</v>
      </c>
      <c r="J278" s="4">
        <f t="shared" si="48"/>
        <v>8.6386313515735003E-5</v>
      </c>
    </row>
    <row r="279" spans="1:10" x14ac:dyDescent="0.4">
      <c r="A279" s="1">
        <f t="shared" si="43"/>
        <v>44158</v>
      </c>
      <c r="B279">
        <f t="shared" si="44"/>
        <v>272</v>
      </c>
      <c r="C279" s="14">
        <f t="shared" si="45"/>
        <v>3066.3193019276582</v>
      </c>
      <c r="D279" s="15">
        <f t="shared" si="41"/>
        <v>-8.035470012463532E-5</v>
      </c>
      <c r="E279" s="14">
        <f t="shared" si="46"/>
        <v>0.44984952514956766</v>
      </c>
      <c r="F279" s="15">
        <f t="shared" si="49"/>
        <v>-3.14091120603451E-2</v>
      </c>
      <c r="G279" s="14">
        <f t="shared" si="47"/>
        <v>8580017.2308485601</v>
      </c>
      <c r="H279" s="15">
        <f t="shared" si="42"/>
        <v>3.1489466760469736E-2</v>
      </c>
      <c r="I279" s="4">
        <f t="shared" si="40"/>
        <v>8580017.6806980856</v>
      </c>
      <c r="J279" s="4">
        <f t="shared" si="48"/>
        <v>8.035470012463658E-5</v>
      </c>
    </row>
    <row r="280" spans="1:10" x14ac:dyDescent="0.4">
      <c r="A280" s="1">
        <f t="shared" si="43"/>
        <v>44159</v>
      </c>
      <c r="B280">
        <f t="shared" si="44"/>
        <v>273</v>
      </c>
      <c r="C280" s="14">
        <f t="shared" si="45"/>
        <v>3066.3192215729582</v>
      </c>
      <c r="D280" s="15">
        <f t="shared" si="41"/>
        <v>-7.4744222574217616E-5</v>
      </c>
      <c r="E280" s="14">
        <f t="shared" si="46"/>
        <v>0.41844041308922258</v>
      </c>
      <c r="F280" s="15">
        <f t="shared" si="49"/>
        <v>-2.9216084693671367E-2</v>
      </c>
      <c r="G280" s="14">
        <f t="shared" si="47"/>
        <v>8580017.2623380274</v>
      </c>
      <c r="H280" s="15">
        <f t="shared" si="42"/>
        <v>2.9290828916245584E-2</v>
      </c>
      <c r="I280" s="4">
        <f t="shared" si="40"/>
        <v>8580017.6807784401</v>
      </c>
      <c r="J280" s="4">
        <f t="shared" si="48"/>
        <v>7.4744222574217589E-5</v>
      </c>
    </row>
    <row r="281" spans="1:10" x14ac:dyDescent="0.4">
      <c r="A281" s="1">
        <f t="shared" si="43"/>
        <v>44160</v>
      </c>
      <c r="B281">
        <f t="shared" si="44"/>
        <v>274</v>
      </c>
      <c r="C281" s="14">
        <f t="shared" si="45"/>
        <v>3066.3191468287355</v>
      </c>
      <c r="D281" s="15">
        <f t="shared" si="41"/>
        <v>-6.9525476540299161E-5</v>
      </c>
      <c r="E281" s="14">
        <f t="shared" si="46"/>
        <v>0.38922432839555121</v>
      </c>
      <c r="F281" s="15">
        <f t="shared" si="49"/>
        <v>-2.717617751114829E-2</v>
      </c>
      <c r="G281" s="14">
        <f t="shared" si="47"/>
        <v>8580017.2916288562</v>
      </c>
      <c r="H281" s="15">
        <f t="shared" si="42"/>
        <v>2.7245702987688587E-2</v>
      </c>
      <c r="I281" s="4">
        <f t="shared" si="40"/>
        <v>8580017.6808531843</v>
      </c>
      <c r="J281" s="4">
        <f t="shared" si="48"/>
        <v>6.9525476540297643E-5</v>
      </c>
    </row>
    <row r="282" spans="1:10" x14ac:dyDescent="0.4">
      <c r="A282" s="1">
        <f t="shared" si="43"/>
        <v>44161</v>
      </c>
      <c r="B282">
        <f t="shared" si="44"/>
        <v>275</v>
      </c>
      <c r="C282" s="14">
        <f t="shared" si="45"/>
        <v>3066.3190773032588</v>
      </c>
      <c r="D282" s="15">
        <f t="shared" si="41"/>
        <v>-6.4671110754550067E-5</v>
      </c>
      <c r="E282" s="14">
        <f t="shared" si="46"/>
        <v>0.3620481508844029</v>
      </c>
      <c r="F282" s="15">
        <f t="shared" si="49"/>
        <v>-2.5278699451153654E-2</v>
      </c>
      <c r="G282" s="14">
        <f t="shared" si="47"/>
        <v>8580017.3188745584</v>
      </c>
      <c r="H282" s="15">
        <f t="shared" si="42"/>
        <v>2.5343370561908204E-2</v>
      </c>
      <c r="I282" s="4">
        <f t="shared" si="40"/>
        <v>8580017.6809227094</v>
      </c>
      <c r="J282" s="4">
        <f t="shared" si="48"/>
        <v>6.4671110754550148E-5</v>
      </c>
    </row>
    <row r="283" spans="1:10" x14ac:dyDescent="0.4">
      <c r="A283" s="1">
        <f t="shared" si="43"/>
        <v>44162</v>
      </c>
      <c r="B283">
        <f t="shared" si="44"/>
        <v>276</v>
      </c>
      <c r="C283" s="14">
        <f t="shared" si="45"/>
        <v>3066.3190126321479</v>
      </c>
      <c r="D283" s="15">
        <f t="shared" si="41"/>
        <v>-6.015568365656627E-5</v>
      </c>
      <c r="E283" s="14">
        <f t="shared" si="46"/>
        <v>0.33676945143324927</v>
      </c>
      <c r="F283" s="15">
        <f t="shared" si="49"/>
        <v>-2.3513705916670888E-2</v>
      </c>
      <c r="G283" s="14">
        <f t="shared" si="47"/>
        <v>8580017.3442179281</v>
      </c>
      <c r="H283" s="15">
        <f t="shared" si="42"/>
        <v>2.3573861600327452E-2</v>
      </c>
      <c r="I283" s="4">
        <f t="shared" si="40"/>
        <v>8580017.6809873804</v>
      </c>
      <c r="J283" s="4">
        <f t="shared" si="48"/>
        <v>6.0155683656564624E-5</v>
      </c>
    </row>
    <row r="284" spans="1:10" x14ac:dyDescent="0.4">
      <c r="A284" s="1">
        <f t="shared" si="43"/>
        <v>44163</v>
      </c>
      <c r="B284">
        <f t="shared" si="44"/>
        <v>277</v>
      </c>
      <c r="C284" s="14">
        <f t="shared" si="45"/>
        <v>3066.3189524764643</v>
      </c>
      <c r="D284" s="15">
        <f t="shared" si="41"/>
        <v>-5.595553005479315E-5</v>
      </c>
      <c r="E284" s="14">
        <f t="shared" si="46"/>
        <v>0.31325574551657837</v>
      </c>
      <c r="F284" s="15">
        <f t="shared" si="49"/>
        <v>-2.1871946656105697E-2</v>
      </c>
      <c r="G284" s="14">
        <f t="shared" si="47"/>
        <v>8580017.3677917905</v>
      </c>
      <c r="H284" s="15">
        <f t="shared" si="42"/>
        <v>2.1927902186160489E-2</v>
      </c>
      <c r="I284" s="4">
        <f t="shared" si="40"/>
        <v>8580017.6810475364</v>
      </c>
      <c r="J284" s="4">
        <f t="shared" si="48"/>
        <v>5.5955530054791619E-5</v>
      </c>
    </row>
    <row r="285" spans="1:10" x14ac:dyDescent="0.4">
      <c r="A285" s="1">
        <f t="shared" si="43"/>
        <v>44164</v>
      </c>
      <c r="B285">
        <f t="shared" si="44"/>
        <v>278</v>
      </c>
      <c r="C285" s="14">
        <f t="shared" si="45"/>
        <v>3066.3188965209342</v>
      </c>
      <c r="D285" s="15">
        <f t="shared" si="41"/>
        <v>-5.2048637097453691E-5</v>
      </c>
      <c r="E285" s="14">
        <f t="shared" si="46"/>
        <v>0.29138379886047266</v>
      </c>
      <c r="F285" s="15">
        <f t="shared" si="49"/>
        <v>-2.0344817283135634E-2</v>
      </c>
      <c r="G285" s="14">
        <f t="shared" si="47"/>
        <v>8580017.389719693</v>
      </c>
      <c r="H285" s="15">
        <f t="shared" si="42"/>
        <v>2.0396865920233088E-2</v>
      </c>
      <c r="I285" s="4">
        <f t="shared" ref="I285:I348" si="50">E285+G285</f>
        <v>8580017.6811034922</v>
      </c>
      <c r="J285" s="4">
        <f t="shared" si="48"/>
        <v>5.2048637097453637E-5</v>
      </c>
    </row>
    <row r="286" spans="1:10" x14ac:dyDescent="0.4">
      <c r="A286" s="1">
        <f t="shared" si="43"/>
        <v>44165</v>
      </c>
      <c r="B286">
        <f t="shared" si="44"/>
        <v>279</v>
      </c>
      <c r="C286" s="14">
        <f t="shared" si="45"/>
        <v>3066.3188444722973</v>
      </c>
      <c r="D286" s="15">
        <f t="shared" si="41"/>
        <v>-4.8414528903431937E-5</v>
      </c>
      <c r="E286" s="14">
        <f t="shared" si="46"/>
        <v>0.27103898157733702</v>
      </c>
      <c r="F286" s="15">
        <f t="shared" si="49"/>
        <v>-1.8924314181510162E-2</v>
      </c>
      <c r="G286" s="14">
        <f t="shared" si="47"/>
        <v>8580017.4101165589</v>
      </c>
      <c r="H286" s="15">
        <f t="shared" si="42"/>
        <v>1.8972728710413594E-2</v>
      </c>
      <c r="I286" s="4">
        <f t="shared" si="50"/>
        <v>8580017.68115554</v>
      </c>
      <c r="J286" s="4">
        <f t="shared" si="48"/>
        <v>4.8414528903431564E-5</v>
      </c>
    </row>
    <row r="287" spans="1:10" x14ac:dyDescent="0.4">
      <c r="A287" s="1">
        <f t="shared" si="43"/>
        <v>44166</v>
      </c>
      <c r="B287">
        <f t="shared" si="44"/>
        <v>280</v>
      </c>
      <c r="C287" s="14">
        <f t="shared" si="45"/>
        <v>3066.3187960577684</v>
      </c>
      <c r="D287" s="15">
        <f t="shared" si="41"/>
        <v>-4.5034159248451763E-5</v>
      </c>
      <c r="E287" s="14">
        <f t="shared" si="46"/>
        <v>0.25211466739582689</v>
      </c>
      <c r="F287" s="15">
        <f t="shared" si="49"/>
        <v>-1.7602992558459433E-2</v>
      </c>
      <c r="G287" s="14">
        <f t="shared" si="47"/>
        <v>8580017.4290892873</v>
      </c>
      <c r="H287" s="15">
        <f t="shared" si="42"/>
        <v>1.7648026717707883E-2</v>
      </c>
      <c r="I287" s="4">
        <f t="shared" si="50"/>
        <v>8580017.6812039539</v>
      </c>
      <c r="J287" s="4">
        <f t="shared" si="48"/>
        <v>4.5034159248450584E-5</v>
      </c>
    </row>
    <row r="288" spans="1:10" x14ac:dyDescent="0.4">
      <c r="A288" s="1">
        <f t="shared" si="43"/>
        <v>44167</v>
      </c>
      <c r="B288">
        <f t="shared" si="44"/>
        <v>281</v>
      </c>
      <c r="C288" s="14">
        <f t="shared" si="45"/>
        <v>3066.3187510236094</v>
      </c>
      <c r="D288" s="15">
        <f t="shared" si="41"/>
        <v>-4.1889811744110357E-5</v>
      </c>
      <c r="E288" s="14">
        <f t="shared" si="46"/>
        <v>0.23451167483736746</v>
      </c>
      <c r="F288" s="15">
        <f t="shared" si="49"/>
        <v>-1.6373927426871614E-2</v>
      </c>
      <c r="G288" s="14">
        <f t="shared" si="47"/>
        <v>8580017.4467373136</v>
      </c>
      <c r="H288" s="15">
        <f t="shared" si="42"/>
        <v>1.6415817238615724E-2</v>
      </c>
      <c r="I288" s="4">
        <f t="shared" si="50"/>
        <v>8580017.681248989</v>
      </c>
      <c r="J288" s="4">
        <f t="shared" si="48"/>
        <v>4.1889811744109245E-5</v>
      </c>
    </row>
    <row r="289" spans="1:10" x14ac:dyDescent="0.4">
      <c r="A289" s="1">
        <f t="shared" si="43"/>
        <v>44168</v>
      </c>
      <c r="B289">
        <f t="shared" si="44"/>
        <v>282</v>
      </c>
      <c r="C289" s="14">
        <f t="shared" si="45"/>
        <v>3066.3187091337977</v>
      </c>
      <c r="D289" s="15">
        <f t="shared" si="41"/>
        <v>-3.8965006986597482E-5</v>
      </c>
      <c r="E289" s="14">
        <f t="shared" si="46"/>
        <v>0.21813774741049585</v>
      </c>
      <c r="F289" s="15">
        <f t="shared" si="49"/>
        <v>-1.5230677311748113E-2</v>
      </c>
      <c r="G289" s="14">
        <f t="shared" si="47"/>
        <v>8580017.4631531313</v>
      </c>
      <c r="H289" s="15">
        <f t="shared" si="42"/>
        <v>1.526964231873471E-2</v>
      </c>
      <c r="I289" s="4">
        <f t="shared" si="50"/>
        <v>8580017.681290878</v>
      </c>
      <c r="J289" s="4">
        <f t="shared" si="48"/>
        <v>3.8965006986597245E-5</v>
      </c>
    </row>
    <row r="290" spans="1:10" x14ac:dyDescent="0.4">
      <c r="A290" s="1">
        <f t="shared" si="43"/>
        <v>44169</v>
      </c>
      <c r="B290">
        <f t="shared" si="44"/>
        <v>283</v>
      </c>
      <c r="C290" s="14">
        <f t="shared" si="45"/>
        <v>3066.3186701687905</v>
      </c>
      <c r="D290" s="15">
        <f t="shared" si="41"/>
        <v>-3.6244416188460797E-5</v>
      </c>
      <c r="E290" s="14">
        <f t="shared" si="46"/>
        <v>0.20290707009874773</v>
      </c>
      <c r="F290" s="15">
        <f t="shared" si="49"/>
        <v>-1.4167250490723883E-2</v>
      </c>
      <c r="G290" s="14">
        <f t="shared" si="47"/>
        <v>8580017.478422774</v>
      </c>
      <c r="H290" s="15">
        <f t="shared" si="42"/>
        <v>1.4203494906912343E-2</v>
      </c>
      <c r="I290" s="4">
        <f t="shared" si="50"/>
        <v>8580017.6813298445</v>
      </c>
      <c r="J290" s="4">
        <f t="shared" si="48"/>
        <v>3.6244416188459944E-5</v>
      </c>
    </row>
    <row r="291" spans="1:10" x14ac:dyDescent="0.4">
      <c r="A291" s="1">
        <f t="shared" si="43"/>
        <v>44170</v>
      </c>
      <c r="B291">
        <f t="shared" si="44"/>
        <v>284</v>
      </c>
      <c r="C291" s="14">
        <f t="shared" si="45"/>
        <v>3066.3186339243744</v>
      </c>
      <c r="D291" s="15">
        <f t="shared" si="41"/>
        <v>-3.371378084075657E-5</v>
      </c>
      <c r="E291" s="14">
        <f t="shared" si="46"/>
        <v>0.18873981960802386</v>
      </c>
      <c r="F291" s="15">
        <f t="shared" si="49"/>
        <v>-1.3178073591720916E-2</v>
      </c>
      <c r="G291" s="14">
        <f t="shared" si="47"/>
        <v>8580017.4926262684</v>
      </c>
      <c r="H291" s="15">
        <f t="shared" si="42"/>
        <v>1.3211787372561672E-2</v>
      </c>
      <c r="I291" s="4">
        <f t="shared" si="50"/>
        <v>8580017.6813660879</v>
      </c>
      <c r="J291" s="4">
        <f t="shared" si="48"/>
        <v>3.3713780840756088E-5</v>
      </c>
    </row>
    <row r="292" spans="1:10" x14ac:dyDescent="0.4">
      <c r="A292" s="1">
        <f t="shared" si="43"/>
        <v>44171</v>
      </c>
      <c r="B292">
        <f t="shared" si="44"/>
        <v>285</v>
      </c>
      <c r="C292" s="14">
        <f t="shared" si="45"/>
        <v>3066.3186002105936</v>
      </c>
      <c r="D292" s="15">
        <f t="shared" si="41"/>
        <v>-3.1359837984530842E-5</v>
      </c>
      <c r="E292" s="14">
        <f t="shared" si="46"/>
        <v>0.17556174601630295</v>
      </c>
      <c r="F292" s="15">
        <f t="shared" si="49"/>
        <v>-1.2257962383156677E-2</v>
      </c>
      <c r="G292" s="14">
        <f t="shared" si="47"/>
        <v>8580017.5058380552</v>
      </c>
      <c r="H292" s="15">
        <f t="shared" si="42"/>
        <v>1.2289322221141208E-2</v>
      </c>
      <c r="I292" s="4">
        <f t="shared" si="50"/>
        <v>8580017.6813998017</v>
      </c>
      <c r="J292" s="4">
        <f t="shared" si="48"/>
        <v>3.1359837984530625E-5</v>
      </c>
    </row>
    <row r="293" spans="1:10" x14ac:dyDescent="0.4">
      <c r="A293" s="1">
        <f t="shared" si="43"/>
        <v>44172</v>
      </c>
      <c r="B293">
        <f t="shared" si="44"/>
        <v>286</v>
      </c>
      <c r="C293" s="14">
        <f t="shared" si="45"/>
        <v>3066.3185688507556</v>
      </c>
      <c r="D293" s="15">
        <f t="shared" si="41"/>
        <v>-2.9170250699975821E-5</v>
      </c>
      <c r="E293" s="14">
        <f t="shared" si="46"/>
        <v>0.16330378363314627</v>
      </c>
      <c r="F293" s="15">
        <f t="shared" si="49"/>
        <v>-1.1402094603620263E-2</v>
      </c>
      <c r="G293" s="14">
        <f t="shared" si="47"/>
        <v>8580017.5181273781</v>
      </c>
      <c r="H293" s="15">
        <f t="shared" si="42"/>
        <v>1.143126485432024E-2</v>
      </c>
      <c r="I293" s="4">
        <f t="shared" si="50"/>
        <v>8580017.6814311612</v>
      </c>
      <c r="J293" s="4">
        <f t="shared" si="48"/>
        <v>2.9170250699976641E-5</v>
      </c>
    </row>
    <row r="294" spans="1:10" x14ac:dyDescent="0.4">
      <c r="A294" s="1">
        <f t="shared" si="43"/>
        <v>44173</v>
      </c>
      <c r="B294">
        <f t="shared" si="44"/>
        <v>287</v>
      </c>
      <c r="C294" s="14">
        <f t="shared" si="45"/>
        <v>3066.3185396805047</v>
      </c>
      <c r="D294" s="15">
        <f t="shared" si="41"/>
        <v>-2.7133543448952515E-5</v>
      </c>
      <c r="E294" s="14">
        <f t="shared" si="46"/>
        <v>0.151901689029526</v>
      </c>
      <c r="F294" s="15">
        <f t="shared" si="49"/>
        <v>-1.0605984688617868E-2</v>
      </c>
      <c r="G294" s="14">
        <f t="shared" si="47"/>
        <v>8580017.5295586437</v>
      </c>
      <c r="H294" s="15">
        <f t="shared" si="42"/>
        <v>1.0633118232066821E-2</v>
      </c>
      <c r="I294" s="4">
        <f t="shared" si="50"/>
        <v>8580017.6814603321</v>
      </c>
      <c r="J294" s="4">
        <f t="shared" si="48"/>
        <v>2.7133543448952871E-5</v>
      </c>
    </row>
    <row r="295" spans="1:10" x14ac:dyDescent="0.4">
      <c r="A295" s="1">
        <f t="shared" si="43"/>
        <v>44174</v>
      </c>
      <c r="B295">
        <f t="shared" si="44"/>
        <v>288</v>
      </c>
      <c r="C295" s="14">
        <f t="shared" si="45"/>
        <v>3066.3185125469613</v>
      </c>
      <c r="D295" s="15">
        <f t="shared" si="41"/>
        <v>-2.5239041932007691E-5</v>
      </c>
      <c r="E295" s="14">
        <f t="shared" si="46"/>
        <v>0.14129570434090813</v>
      </c>
      <c r="F295" s="15">
        <f t="shared" si="49"/>
        <v>-9.8654602619315628E-3</v>
      </c>
      <c r="G295" s="14">
        <f t="shared" si="47"/>
        <v>8580017.5401917621</v>
      </c>
      <c r="H295" s="15">
        <f t="shared" si="42"/>
        <v>9.8906993038635708E-3</v>
      </c>
      <c r="I295" s="4">
        <f t="shared" si="50"/>
        <v>8580017.6814874671</v>
      </c>
      <c r="J295" s="4">
        <f t="shared" si="48"/>
        <v>2.523904193200803E-5</v>
      </c>
    </row>
    <row r="296" spans="1:10" x14ac:dyDescent="0.4">
      <c r="A296" s="1">
        <f t="shared" si="43"/>
        <v>44175</v>
      </c>
      <c r="B296">
        <f t="shared" si="44"/>
        <v>289</v>
      </c>
      <c r="C296" s="14">
        <f t="shared" si="45"/>
        <v>3066.3184873079194</v>
      </c>
      <c r="D296" s="15">
        <f t="shared" si="41"/>
        <v>-2.3476817144674229E-5</v>
      </c>
      <c r="E296" s="14">
        <f t="shared" si="46"/>
        <v>0.13143024407897658</v>
      </c>
      <c r="F296" s="15">
        <f t="shared" si="49"/>
        <v>-9.1766402683836866E-3</v>
      </c>
      <c r="G296" s="14">
        <f t="shared" si="47"/>
        <v>8580017.5500824619</v>
      </c>
      <c r="H296" s="15">
        <f t="shared" si="42"/>
        <v>9.2001170855283611E-3</v>
      </c>
      <c r="I296" s="4">
        <f t="shared" si="50"/>
        <v>8580017.681512706</v>
      </c>
      <c r="J296" s="4">
        <f t="shared" si="48"/>
        <v>2.3476817144674547E-5</v>
      </c>
    </row>
    <row r="297" spans="1:10" x14ac:dyDescent="0.4">
      <c r="A297" s="1">
        <f t="shared" si="43"/>
        <v>44176</v>
      </c>
      <c r="B297">
        <f t="shared" si="44"/>
        <v>290</v>
      </c>
      <c r="C297" s="14">
        <f t="shared" si="45"/>
        <v>3066.3184638311022</v>
      </c>
      <c r="D297" s="15">
        <f t="shared" si="41"/>
        <v>-2.1837633339852749E-5</v>
      </c>
      <c r="E297" s="14">
        <f t="shared" si="46"/>
        <v>0.12225360381059289</v>
      </c>
      <c r="F297" s="15">
        <f t="shared" si="49"/>
        <v>-8.5359146334016492E-3</v>
      </c>
      <c r="G297" s="14">
        <f t="shared" si="47"/>
        <v>8580017.5592825785</v>
      </c>
      <c r="H297" s="15">
        <f t="shared" si="42"/>
        <v>8.5577522667415022E-3</v>
      </c>
      <c r="I297" s="4">
        <f t="shared" si="50"/>
        <v>8580017.6815361828</v>
      </c>
      <c r="J297" s="4">
        <f t="shared" si="48"/>
        <v>2.183763333985303E-5</v>
      </c>
    </row>
    <row r="298" spans="1:10" x14ac:dyDescent="0.4">
      <c r="A298" s="1">
        <f t="shared" si="43"/>
        <v>44177</v>
      </c>
      <c r="B298">
        <f t="shared" si="44"/>
        <v>291</v>
      </c>
      <c r="C298" s="14">
        <f t="shared" si="45"/>
        <v>3066.3184419934687</v>
      </c>
      <c r="D298" s="15">
        <f t="shared" si="41"/>
        <v>-2.0312899623544555E-5</v>
      </c>
      <c r="E298" s="14">
        <f t="shared" si="46"/>
        <v>0.11371768917719124</v>
      </c>
      <c r="F298" s="15">
        <f t="shared" si="49"/>
        <v>-7.9399253427798449E-3</v>
      </c>
      <c r="G298" s="14">
        <f t="shared" si="47"/>
        <v>8580017.5678403303</v>
      </c>
      <c r="H298" s="15">
        <f t="shared" si="42"/>
        <v>7.9602382424033887E-3</v>
      </c>
      <c r="I298" s="4">
        <f t="shared" si="50"/>
        <v>8580017.6815580186</v>
      </c>
      <c r="J298" s="4">
        <f t="shared" si="48"/>
        <v>2.0312899623543823E-5</v>
      </c>
    </row>
    <row r="299" spans="1:10" x14ac:dyDescent="0.4">
      <c r="A299" s="1">
        <f t="shared" si="43"/>
        <v>44178</v>
      </c>
      <c r="B299">
        <f t="shared" si="44"/>
        <v>292</v>
      </c>
      <c r="C299" s="14">
        <f t="shared" si="45"/>
        <v>3066.3184216805689</v>
      </c>
      <c r="D299" s="15">
        <f t="shared" si="41"/>
        <v>-1.8894624930248401E-5</v>
      </c>
      <c r="E299" s="14">
        <f t="shared" si="46"/>
        <v>0.1057777638344114</v>
      </c>
      <c r="F299" s="15">
        <f t="shared" si="49"/>
        <v>-7.3855488434785505E-3</v>
      </c>
      <c r="G299" s="14">
        <f t="shared" si="47"/>
        <v>8580017.5758005679</v>
      </c>
      <c r="H299" s="15">
        <f t="shared" si="42"/>
        <v>7.4044434684087989E-3</v>
      </c>
      <c r="I299" s="4">
        <f t="shared" si="50"/>
        <v>8580017.6815783326</v>
      </c>
      <c r="J299" s="4">
        <f t="shared" si="48"/>
        <v>1.8894624930248377E-5</v>
      </c>
    </row>
    <row r="300" spans="1:10" x14ac:dyDescent="0.4">
      <c r="A300" s="1">
        <f t="shared" si="43"/>
        <v>44179</v>
      </c>
      <c r="B300">
        <f t="shared" si="44"/>
        <v>293</v>
      </c>
      <c r="C300" s="14">
        <f t="shared" si="45"/>
        <v>3066.3184027859438</v>
      </c>
      <c r="D300" s="15">
        <f t="shared" si="41"/>
        <v>-1.7575376142046868E-5</v>
      </c>
      <c r="E300" s="14">
        <f t="shared" si="46"/>
        <v>9.8392214990932841E-2</v>
      </c>
      <c r="F300" s="15">
        <f t="shared" si="49"/>
        <v>-6.8698796732232529E-3</v>
      </c>
      <c r="G300" s="14">
        <f t="shared" si="47"/>
        <v>8580017.5832050107</v>
      </c>
      <c r="H300" s="15">
        <f t="shared" si="42"/>
        <v>6.8874550493652998E-3</v>
      </c>
      <c r="I300" s="4">
        <f t="shared" si="50"/>
        <v>8580017.6815972254</v>
      </c>
      <c r="J300" s="4">
        <f t="shared" si="48"/>
        <v>1.7575376142046906E-5</v>
      </c>
    </row>
    <row r="301" spans="1:10" x14ac:dyDescent="0.4">
      <c r="A301" s="1">
        <f t="shared" si="43"/>
        <v>44180</v>
      </c>
      <c r="B301">
        <f t="shared" si="44"/>
        <v>294</v>
      </c>
      <c r="C301" s="14">
        <f t="shared" si="45"/>
        <v>3066.3183852105676</v>
      </c>
      <c r="D301" s="15">
        <f t="shared" si="41"/>
        <v>-1.6348239131884264E-5</v>
      </c>
      <c r="E301" s="14">
        <f t="shared" si="46"/>
        <v>9.1522335317709591E-2</v>
      </c>
      <c r="F301" s="15">
        <f t="shared" si="49"/>
        <v>-6.3902152331077877E-3</v>
      </c>
      <c r="G301" s="14">
        <f t="shared" si="47"/>
        <v>8580017.5900924653</v>
      </c>
      <c r="H301" s="15">
        <f t="shared" si="42"/>
        <v>6.4065634722396724E-3</v>
      </c>
      <c r="I301" s="4">
        <f t="shared" si="50"/>
        <v>8580017.6816148013</v>
      </c>
      <c r="J301" s="4">
        <f t="shared" si="48"/>
        <v>1.6348239131884663E-5</v>
      </c>
    </row>
    <row r="302" spans="1:10" x14ac:dyDescent="0.4">
      <c r="A302" s="1">
        <f t="shared" si="43"/>
        <v>44181</v>
      </c>
      <c r="B302">
        <f t="shared" si="44"/>
        <v>295</v>
      </c>
      <c r="C302" s="14">
        <f t="shared" si="45"/>
        <v>3066.3183688623285</v>
      </c>
      <c r="D302" s="15">
        <f t="shared" si="41"/>
        <v>-1.5206782526863776E-5</v>
      </c>
      <c r="E302" s="14">
        <f t="shared" si="46"/>
        <v>8.5132120084601803E-2</v>
      </c>
      <c r="F302" s="15">
        <f t="shared" si="49"/>
        <v>-5.9440416233952631E-3</v>
      </c>
      <c r="G302" s="14">
        <f t="shared" si="47"/>
        <v>8580017.5964990295</v>
      </c>
      <c r="H302" s="15">
        <f t="shared" si="42"/>
        <v>5.959248405922127E-3</v>
      </c>
      <c r="I302" s="4">
        <f t="shared" si="50"/>
        <v>8580017.6816311497</v>
      </c>
      <c r="J302" s="4">
        <f t="shared" si="48"/>
        <v>1.5206782526863867E-5</v>
      </c>
    </row>
    <row r="303" spans="1:10" x14ac:dyDescent="0.4">
      <c r="A303" s="1">
        <f t="shared" si="43"/>
        <v>44182</v>
      </c>
      <c r="B303">
        <f t="shared" si="44"/>
        <v>296</v>
      </c>
      <c r="C303" s="14">
        <f t="shared" si="45"/>
        <v>3066.3183536555462</v>
      </c>
      <c r="D303" s="15">
        <f t="shared" si="41"/>
        <v>-1.4145024001647487E-5</v>
      </c>
      <c r="E303" s="14">
        <f t="shared" si="46"/>
        <v>7.918807846120654E-2</v>
      </c>
      <c r="F303" s="15">
        <f t="shared" si="49"/>
        <v>-5.5290204682828109E-3</v>
      </c>
      <c r="G303" s="14">
        <f t="shared" si="47"/>
        <v>8580017.6024582777</v>
      </c>
      <c r="H303" s="15">
        <f t="shared" si="42"/>
        <v>5.5431654922844581E-3</v>
      </c>
      <c r="I303" s="4">
        <f t="shared" si="50"/>
        <v>8580017.6816463564</v>
      </c>
      <c r="J303" s="4">
        <f t="shared" si="48"/>
        <v>1.4145024001647154E-5</v>
      </c>
    </row>
    <row r="304" spans="1:10" x14ac:dyDescent="0.4">
      <c r="A304" s="1">
        <f t="shared" si="43"/>
        <v>44183</v>
      </c>
      <c r="B304">
        <f t="shared" si="44"/>
        <v>297</v>
      </c>
      <c r="C304" s="14">
        <f t="shared" si="45"/>
        <v>3066.318339510522</v>
      </c>
      <c r="D304" s="15">
        <f t="shared" si="41"/>
        <v>-1.3157398925303022E-5</v>
      </c>
      <c r="E304" s="14">
        <f t="shared" si="46"/>
        <v>7.3659057992923729E-2</v>
      </c>
      <c r="F304" s="15">
        <f t="shared" si="49"/>
        <v>-5.1429766605793582E-3</v>
      </c>
      <c r="G304" s="14">
        <f t="shared" si="47"/>
        <v>8580017.6080014426</v>
      </c>
      <c r="H304" s="15">
        <f t="shared" si="42"/>
        <v>5.1561340595046613E-3</v>
      </c>
      <c r="I304" s="4">
        <f t="shared" si="50"/>
        <v>8580017.6816605013</v>
      </c>
      <c r="J304" s="4">
        <f t="shared" si="48"/>
        <v>1.3157398925303133E-5</v>
      </c>
    </row>
    <row r="305" spans="1:10" x14ac:dyDescent="0.4">
      <c r="A305" s="1">
        <f t="shared" si="43"/>
        <v>44184</v>
      </c>
      <c r="B305">
        <f t="shared" si="44"/>
        <v>298</v>
      </c>
      <c r="C305" s="14">
        <f t="shared" si="45"/>
        <v>3066.3183263531232</v>
      </c>
      <c r="D305" s="15">
        <f t="shared" si="41"/>
        <v>-1.2238731197275283E-5</v>
      </c>
      <c r="E305" s="14">
        <f t="shared" si="46"/>
        <v>6.8516081332344367E-2</v>
      </c>
      <c r="F305" s="15">
        <f t="shared" si="49"/>
        <v>-4.7838869620668309E-3</v>
      </c>
      <c r="G305" s="14">
        <f t="shared" si="47"/>
        <v>8580017.613157576</v>
      </c>
      <c r="H305" s="15">
        <f t="shared" si="42"/>
        <v>4.7961256932641059E-3</v>
      </c>
      <c r="I305" s="4">
        <f t="shared" si="50"/>
        <v>8580017.6816736571</v>
      </c>
      <c r="J305" s="4">
        <f t="shared" si="48"/>
        <v>1.2238731197274956E-5</v>
      </c>
    </row>
    <row r="306" spans="1:10" x14ac:dyDescent="0.4">
      <c r="A306" s="1">
        <f t="shared" si="43"/>
        <v>44185</v>
      </c>
      <c r="B306">
        <f t="shared" si="44"/>
        <v>299</v>
      </c>
      <c r="C306" s="14">
        <f t="shared" si="45"/>
        <v>3066.3183141143918</v>
      </c>
      <c r="D306" s="15">
        <f t="shared" si="41"/>
        <v>-1.1384206119634862E-5</v>
      </c>
      <c r="E306" s="14">
        <f t="shared" si="46"/>
        <v>6.3732194370277537E-2</v>
      </c>
      <c r="F306" s="15">
        <f t="shared" si="49"/>
        <v>-4.4498693997997926E-3</v>
      </c>
      <c r="G306" s="14">
        <f t="shared" si="47"/>
        <v>8580017.6179537009</v>
      </c>
      <c r="H306" s="15">
        <f t="shared" si="42"/>
        <v>4.4612536059194276E-3</v>
      </c>
      <c r="I306" s="4">
        <f t="shared" si="50"/>
        <v>8580017.6816858947</v>
      </c>
      <c r="J306" s="4">
        <f t="shared" si="48"/>
        <v>1.1384206119634949E-5</v>
      </c>
    </row>
    <row r="307" spans="1:10" x14ac:dyDescent="0.4">
      <c r="A307" s="1">
        <f t="shared" si="43"/>
        <v>44186</v>
      </c>
      <c r="B307">
        <f t="shared" si="44"/>
        <v>300</v>
      </c>
      <c r="C307" s="14">
        <f t="shared" si="45"/>
        <v>3066.3183027301857</v>
      </c>
      <c r="D307" s="15">
        <f t="shared" si="41"/>
        <v>-1.0589345163426957E-5</v>
      </c>
      <c r="E307" s="14">
        <f t="shared" si="46"/>
        <v>5.9282324970477744E-2</v>
      </c>
      <c r="F307" s="15">
        <f t="shared" si="49"/>
        <v>-4.1391734027700156E-3</v>
      </c>
      <c r="G307" s="14">
        <f t="shared" si="47"/>
        <v>8580017.622414954</v>
      </c>
      <c r="H307" s="15">
        <f t="shared" si="42"/>
        <v>4.1497627479334422E-3</v>
      </c>
      <c r="I307" s="4">
        <f t="shared" si="50"/>
        <v>8580017.6816972792</v>
      </c>
      <c r="J307" s="4">
        <f t="shared" si="48"/>
        <v>1.0589345163426571E-5</v>
      </c>
    </row>
    <row r="308" spans="1:10" x14ac:dyDescent="0.4">
      <c r="A308" s="1">
        <f t="shared" si="43"/>
        <v>44187</v>
      </c>
      <c r="B308">
        <f t="shared" si="44"/>
        <v>301</v>
      </c>
      <c r="C308" s="14">
        <f t="shared" si="45"/>
        <v>3066.3182921408406</v>
      </c>
      <c r="D308" s="15">
        <f t="shared" si="41"/>
        <v>-9.8499824968715831E-6</v>
      </c>
      <c r="E308" s="14">
        <f t="shared" si="46"/>
        <v>5.5143151567707729E-2</v>
      </c>
      <c r="F308" s="15">
        <f t="shared" si="49"/>
        <v>-3.8501706272426697E-3</v>
      </c>
      <c r="G308" s="14">
        <f t="shared" si="47"/>
        <v>8580017.6265647169</v>
      </c>
      <c r="H308" s="15">
        <f t="shared" si="42"/>
        <v>3.8600206097395414E-3</v>
      </c>
      <c r="I308" s="4">
        <f t="shared" si="50"/>
        <v>8580017.6817078684</v>
      </c>
      <c r="J308" s="4">
        <f t="shared" si="48"/>
        <v>9.8499824968717627E-6</v>
      </c>
    </row>
    <row r="309" spans="1:10" x14ac:dyDescent="0.4">
      <c r="A309" s="1">
        <f t="shared" si="43"/>
        <v>44188</v>
      </c>
      <c r="B309">
        <f t="shared" si="44"/>
        <v>302</v>
      </c>
      <c r="C309" s="14">
        <f t="shared" si="45"/>
        <v>3066.318282290858</v>
      </c>
      <c r="D309" s="15">
        <f t="shared" si="41"/>
        <v>-9.1622431523997987E-6</v>
      </c>
      <c r="E309" s="14">
        <f t="shared" si="46"/>
        <v>5.1292980940465062E-2</v>
      </c>
      <c r="F309" s="15">
        <f t="shared" si="49"/>
        <v>-3.5813464226801548E-3</v>
      </c>
      <c r="G309" s="14">
        <f t="shared" si="47"/>
        <v>8580017.6304247379</v>
      </c>
      <c r="H309" s="15">
        <f t="shared" si="42"/>
        <v>3.5905086658325545E-3</v>
      </c>
      <c r="I309" s="4">
        <f t="shared" si="50"/>
        <v>8580017.681717718</v>
      </c>
      <c r="J309" s="4">
        <f t="shared" si="48"/>
        <v>9.1622431523997495E-6</v>
      </c>
    </row>
    <row r="310" spans="1:10" x14ac:dyDescent="0.4">
      <c r="A310" s="1">
        <f t="shared" si="43"/>
        <v>44189</v>
      </c>
      <c r="B310">
        <f t="shared" si="44"/>
        <v>303</v>
      </c>
      <c r="C310" s="14">
        <f t="shared" si="45"/>
        <v>3066.3182731286147</v>
      </c>
      <c r="D310" s="15">
        <f t="shared" si="41"/>
        <v>-8.5225227180997997E-6</v>
      </c>
      <c r="E310" s="14">
        <f t="shared" si="46"/>
        <v>4.7711634517784908E-2</v>
      </c>
      <c r="F310" s="15">
        <f t="shared" si="49"/>
        <v>-3.3312918935268442E-3</v>
      </c>
      <c r="G310" s="14">
        <f t="shared" si="47"/>
        <v>8580017.6340152472</v>
      </c>
      <c r="H310" s="15">
        <f t="shared" si="42"/>
        <v>3.3398144162449439E-3</v>
      </c>
      <c r="I310" s="4">
        <f t="shared" si="50"/>
        <v>8580017.6817268822</v>
      </c>
      <c r="J310" s="4">
        <f t="shared" si="48"/>
        <v>8.5225227180996642E-6</v>
      </c>
    </row>
    <row r="311" spans="1:10" x14ac:dyDescent="0.4">
      <c r="A311" s="1">
        <f t="shared" si="43"/>
        <v>44190</v>
      </c>
      <c r="B311">
        <f t="shared" si="44"/>
        <v>304</v>
      </c>
      <c r="C311" s="14">
        <f t="shared" si="45"/>
        <v>3066.3182646060918</v>
      </c>
      <c r="D311" s="15">
        <f t="shared" si="41"/>
        <v>-7.9274684471361778E-6</v>
      </c>
      <c r="E311" s="14">
        <f t="shared" si="46"/>
        <v>4.4380342624258065E-2</v>
      </c>
      <c r="F311" s="15">
        <f t="shared" si="49"/>
        <v>-3.0986965152509289E-3</v>
      </c>
      <c r="G311" s="14">
        <f t="shared" si="47"/>
        <v>8580017.6373550612</v>
      </c>
      <c r="H311" s="15">
        <f t="shared" si="42"/>
        <v>3.106623983698065E-3</v>
      </c>
      <c r="I311" s="4">
        <f t="shared" si="50"/>
        <v>8580017.6817354038</v>
      </c>
      <c r="J311" s="4">
        <f t="shared" si="48"/>
        <v>7.9274684471361372E-6</v>
      </c>
    </row>
    <row r="312" spans="1:10" x14ac:dyDescent="0.4">
      <c r="A312" s="1">
        <f t="shared" si="43"/>
        <v>44191</v>
      </c>
      <c r="B312">
        <f t="shared" si="44"/>
        <v>305</v>
      </c>
      <c r="C312" s="14">
        <f t="shared" si="45"/>
        <v>3066.3182566786236</v>
      </c>
      <c r="D312" s="15">
        <f t="shared" si="41"/>
        <v>-7.3739616861372119E-6</v>
      </c>
      <c r="E312" s="14">
        <f t="shared" si="46"/>
        <v>4.1281646109007135E-2</v>
      </c>
      <c r="F312" s="15">
        <f t="shared" si="49"/>
        <v>-2.8823412659443625E-3</v>
      </c>
      <c r="G312" s="14">
        <f t="shared" si="47"/>
        <v>8580017.6404616851</v>
      </c>
      <c r="H312" s="15">
        <f t="shared" si="42"/>
        <v>2.8897152276304997E-3</v>
      </c>
      <c r="I312" s="4">
        <f t="shared" si="50"/>
        <v>8580017.6817433313</v>
      </c>
      <c r="J312" s="4">
        <f t="shared" si="48"/>
        <v>7.3739616861371628E-6</v>
      </c>
    </row>
    <row r="313" spans="1:10" x14ac:dyDescent="0.4">
      <c r="A313" s="1">
        <f t="shared" si="43"/>
        <v>44192</v>
      </c>
      <c r="B313">
        <f t="shared" si="44"/>
        <v>306</v>
      </c>
      <c r="C313" s="14">
        <f t="shared" si="45"/>
        <v>3066.318249304662</v>
      </c>
      <c r="D313" s="15">
        <f t="shared" si="41"/>
        <v>-6.8591015304578335E-6</v>
      </c>
      <c r="E313" s="14">
        <f t="shared" si="46"/>
        <v>3.8399304843062775E-2</v>
      </c>
      <c r="F313" s="15">
        <f t="shared" si="49"/>
        <v>-2.6810922374839365E-3</v>
      </c>
      <c r="G313" s="14">
        <f t="shared" si="47"/>
        <v>8580017.6433514003</v>
      </c>
      <c r="H313" s="15">
        <f t="shared" si="42"/>
        <v>2.6879513390143943E-3</v>
      </c>
      <c r="I313" s="4">
        <f t="shared" si="50"/>
        <v>8580017.6817507055</v>
      </c>
      <c r="J313" s="4">
        <f t="shared" si="48"/>
        <v>6.8591015304577709E-6</v>
      </c>
    </row>
    <row r="314" spans="1:10" x14ac:dyDescent="0.4">
      <c r="A314" s="1">
        <f t="shared" si="43"/>
        <v>44193</v>
      </c>
      <c r="B314">
        <f t="shared" si="44"/>
        <v>307</v>
      </c>
      <c r="C314" s="14">
        <f t="shared" si="45"/>
        <v>3066.3182424455604</v>
      </c>
      <c r="D314" s="15">
        <f t="shared" si="41"/>
        <v>-6.3801896206558944E-6</v>
      </c>
      <c r="E314" s="14">
        <f t="shared" si="46"/>
        <v>3.5718212605578836E-2</v>
      </c>
      <c r="F314" s="15">
        <f t="shared" si="49"/>
        <v>-2.4938946927698631E-3</v>
      </c>
      <c r="G314" s="14">
        <f t="shared" si="47"/>
        <v>8580017.6460393518</v>
      </c>
      <c r="H314" s="15">
        <f t="shared" si="42"/>
        <v>2.500274882390519E-3</v>
      </c>
      <c r="I314" s="4">
        <f t="shared" si="50"/>
        <v>8580017.6817575637</v>
      </c>
      <c r="J314" s="4">
        <f t="shared" si="48"/>
        <v>6.3801896206558233E-6</v>
      </c>
    </row>
    <row r="315" spans="1:10" x14ac:dyDescent="0.4">
      <c r="A315" s="1">
        <f t="shared" si="43"/>
        <v>44194</v>
      </c>
      <c r="B315">
        <f t="shared" si="44"/>
        <v>308</v>
      </c>
      <c r="C315" s="14">
        <f t="shared" si="45"/>
        <v>3066.3182360653709</v>
      </c>
      <c r="D315" s="15">
        <f t="shared" si="41"/>
        <v>-5.9347160005004903E-6</v>
      </c>
      <c r="E315" s="14">
        <f t="shared" si="46"/>
        <v>3.3224317912808971E-2</v>
      </c>
      <c r="F315" s="15">
        <f t="shared" si="49"/>
        <v>-2.3197675378961277E-3</v>
      </c>
      <c r="G315" s="14">
        <f t="shared" si="47"/>
        <v>8580017.648539627</v>
      </c>
      <c r="H315" s="15">
        <f t="shared" si="42"/>
        <v>2.3257022538966284E-3</v>
      </c>
      <c r="I315" s="4">
        <f t="shared" si="50"/>
        <v>8580017.6817639451</v>
      </c>
      <c r="J315" s="4">
        <f t="shared" si="48"/>
        <v>5.9347160005006165E-6</v>
      </c>
    </row>
    <row r="316" spans="1:10" x14ac:dyDescent="0.4">
      <c r="A316" s="1">
        <f t="shared" si="43"/>
        <v>44195</v>
      </c>
      <c r="B316">
        <f t="shared" si="44"/>
        <v>309</v>
      </c>
      <c r="C316" s="14">
        <f t="shared" si="45"/>
        <v>3066.3182301306551</v>
      </c>
      <c r="D316" s="15">
        <f t="shared" si="41"/>
        <v>-5.5203459623945437E-6</v>
      </c>
      <c r="E316" s="14">
        <f t="shared" si="46"/>
        <v>3.0904550374912843E-2</v>
      </c>
      <c r="F316" s="15">
        <f t="shared" si="49"/>
        <v>-2.1577981802815048E-3</v>
      </c>
      <c r="G316" s="14">
        <f t="shared" si="47"/>
        <v>8580017.6508653294</v>
      </c>
      <c r="H316" s="15">
        <f t="shared" si="42"/>
        <v>2.1633185262438992E-3</v>
      </c>
      <c r="I316" s="4">
        <f t="shared" si="50"/>
        <v>8580017.6817698795</v>
      </c>
      <c r="J316" s="4">
        <f t="shared" si="48"/>
        <v>5.5203459623943268E-6</v>
      </c>
    </row>
    <row r="317" spans="1:10" x14ac:dyDescent="0.4">
      <c r="A317" s="1">
        <f t="shared" si="43"/>
        <v>44196</v>
      </c>
      <c r="B317">
        <f t="shared" si="44"/>
        <v>310</v>
      </c>
      <c r="C317" s="14">
        <f t="shared" si="45"/>
        <v>3066.3182246103092</v>
      </c>
      <c r="D317" s="15">
        <f t="shared" si="41"/>
        <v>-5.1349078112689146E-6</v>
      </c>
      <c r="E317" s="14">
        <f t="shared" si="46"/>
        <v>2.8746752194631339E-2</v>
      </c>
      <c r="F317" s="15">
        <f t="shared" si="49"/>
        <v>-2.0071377458129253E-3</v>
      </c>
      <c r="G317" s="14">
        <f t="shared" si="47"/>
        <v>8580017.6530286483</v>
      </c>
      <c r="H317" s="15">
        <f t="shared" si="42"/>
        <v>2.0122726536241941E-3</v>
      </c>
      <c r="I317" s="4">
        <f t="shared" si="50"/>
        <v>8580017.6817754004</v>
      </c>
      <c r="J317" s="4">
        <f t="shared" si="48"/>
        <v>5.1349078112688205E-6</v>
      </c>
    </row>
    <row r="318" spans="1:10" x14ac:dyDescent="0.4">
      <c r="A318" s="1">
        <f t="shared" si="43"/>
        <v>44197</v>
      </c>
      <c r="B318">
        <f t="shared" si="44"/>
        <v>311</v>
      </c>
      <c r="C318" s="14">
        <f t="shared" si="45"/>
        <v>3066.3182194754013</v>
      </c>
      <c r="D318" s="15">
        <f t="shared" si="41"/>
        <v>-4.7763814828189725E-6</v>
      </c>
      <c r="E318" s="14">
        <f t="shared" si="46"/>
        <v>2.6739614448818415E-2</v>
      </c>
      <c r="F318" s="15">
        <f t="shared" si="49"/>
        <v>-1.8669966299344701E-3</v>
      </c>
      <c r="G318" s="14">
        <f t="shared" si="47"/>
        <v>8580017.6550409216</v>
      </c>
      <c r="H318" s="15">
        <f t="shared" si="42"/>
        <v>1.8717730114172892E-3</v>
      </c>
      <c r="I318" s="4">
        <f t="shared" si="50"/>
        <v>8580017.6817805357</v>
      </c>
      <c r="J318" s="4">
        <f t="shared" si="48"/>
        <v>4.776381482819031E-6</v>
      </c>
    </row>
    <row r="319" spans="1:10" x14ac:dyDescent="0.4">
      <c r="A319" s="1">
        <f t="shared" si="43"/>
        <v>44198</v>
      </c>
      <c r="B319">
        <f t="shared" si="44"/>
        <v>312</v>
      </c>
      <c r="C319" s="14">
        <f t="shared" si="45"/>
        <v>3066.3182146990198</v>
      </c>
      <c r="D319" s="15">
        <f t="shared" si="41"/>
        <v>-4.4428879564321666E-6</v>
      </c>
      <c r="E319" s="14">
        <f t="shared" si="46"/>
        <v>2.4872617818883946E-2</v>
      </c>
      <c r="F319" s="15">
        <f t="shared" si="49"/>
        <v>-1.7366403593654441E-3</v>
      </c>
      <c r="G319" s="14">
        <f t="shared" si="47"/>
        <v>8580017.6569126938</v>
      </c>
      <c r="H319" s="15">
        <f t="shared" si="42"/>
        <v>1.7410832473218763E-3</v>
      </c>
      <c r="I319" s="4">
        <f t="shared" si="50"/>
        <v>8580017.6817853115</v>
      </c>
      <c r="J319" s="4">
        <f t="shared" si="48"/>
        <v>4.442887956432242E-6</v>
      </c>
    </row>
    <row r="320" spans="1:10" x14ac:dyDescent="0.4">
      <c r="A320" s="1">
        <f t="shared" si="43"/>
        <v>44199</v>
      </c>
      <c r="B320">
        <f t="shared" si="44"/>
        <v>313</v>
      </c>
      <c r="C320" s="14">
        <f t="shared" si="45"/>
        <v>3066.3182102561318</v>
      </c>
      <c r="D320" s="15">
        <f t="shared" si="41"/>
        <v>-4.1326794073200825E-6</v>
      </c>
      <c r="E320" s="14">
        <f t="shared" si="46"/>
        <v>2.3135977459518502E-2</v>
      </c>
      <c r="F320" s="15">
        <f t="shared" si="49"/>
        <v>-1.6153857427589752E-3</v>
      </c>
      <c r="G320" s="14">
        <f t="shared" si="47"/>
        <v>8580017.6586537771</v>
      </c>
      <c r="H320" s="15">
        <f t="shared" si="42"/>
        <v>1.6195184221662953E-3</v>
      </c>
      <c r="I320" s="4">
        <f t="shared" si="50"/>
        <v>8580017.681789754</v>
      </c>
      <c r="J320" s="4">
        <f t="shared" si="48"/>
        <v>4.132679407320124E-6</v>
      </c>
    </row>
    <row r="321" spans="1:10" x14ac:dyDescent="0.4">
      <c r="A321" s="1">
        <f t="shared" si="43"/>
        <v>44200</v>
      </c>
      <c r="B321">
        <f t="shared" si="44"/>
        <v>314</v>
      </c>
      <c r="C321" s="14">
        <f t="shared" si="45"/>
        <v>3066.3182061234525</v>
      </c>
      <c r="D321" s="15">
        <f t="shared" si="41"/>
        <v>-3.8441300462426615E-6</v>
      </c>
      <c r="E321" s="14">
        <f t="shared" si="46"/>
        <v>2.1520591716759525E-2</v>
      </c>
      <c r="F321" s="15">
        <f t="shared" si="49"/>
        <v>-1.5025972901269243E-3</v>
      </c>
      <c r="G321" s="14">
        <f t="shared" si="47"/>
        <v>8580017.6602732949</v>
      </c>
      <c r="H321" s="15">
        <f t="shared" si="42"/>
        <v>1.5064414201731669E-3</v>
      </c>
      <c r="I321" s="4">
        <f t="shared" si="50"/>
        <v>8580017.6817938872</v>
      </c>
      <c r="J321" s="4">
        <f t="shared" si="48"/>
        <v>3.844130046242681E-6</v>
      </c>
    </row>
    <row r="322" spans="1:10" x14ac:dyDescent="0.4">
      <c r="A322" s="1">
        <f t="shared" si="43"/>
        <v>44201</v>
      </c>
      <c r="B322">
        <f t="shared" si="44"/>
        <v>315</v>
      </c>
      <c r="C322" s="14">
        <f t="shared" si="45"/>
        <v>3066.3182022793226</v>
      </c>
      <c r="D322" s="15">
        <f t="shared" si="41"/>
        <v>-3.5757275988158556E-6</v>
      </c>
      <c r="E322" s="14">
        <f t="shared" si="46"/>
        <v>2.0017994426632602E-2</v>
      </c>
      <c r="F322" s="15">
        <f t="shared" si="49"/>
        <v>-1.3976838822654665E-3</v>
      </c>
      <c r="G322" s="14">
        <f t="shared" si="47"/>
        <v>8580017.6617797371</v>
      </c>
      <c r="H322" s="15">
        <f t="shared" si="42"/>
        <v>1.4012596098642823E-3</v>
      </c>
      <c r="I322" s="4">
        <f t="shared" si="50"/>
        <v>8580017.6817977317</v>
      </c>
      <c r="J322" s="4">
        <f t="shared" si="48"/>
        <v>3.5757275988158518E-6</v>
      </c>
    </row>
    <row r="323" spans="1:10" x14ac:dyDescent="0.4">
      <c r="A323" s="1">
        <f t="shared" si="43"/>
        <v>44202</v>
      </c>
      <c r="B323">
        <f t="shared" si="44"/>
        <v>316</v>
      </c>
      <c r="C323" s="14">
        <f t="shared" si="45"/>
        <v>3066.318198703595</v>
      </c>
      <c r="D323" s="15">
        <f t="shared" si="41"/>
        <v>-3.3260653797461023E-6</v>
      </c>
      <c r="E323" s="14">
        <f t="shared" si="46"/>
        <v>1.8620310544367136E-2</v>
      </c>
      <c r="F323" s="15">
        <f t="shared" si="49"/>
        <v>-1.3000956727259535E-3</v>
      </c>
      <c r="G323" s="14">
        <f t="shared" si="47"/>
        <v>8580017.6631809976</v>
      </c>
      <c r="H323" s="15">
        <f t="shared" si="42"/>
        <v>1.3034217381056995E-3</v>
      </c>
      <c r="I323" s="4">
        <f t="shared" si="50"/>
        <v>8580017.6818013079</v>
      </c>
      <c r="J323" s="4">
        <f t="shared" si="48"/>
        <v>3.3260653797459981E-6</v>
      </c>
    </row>
    <row r="324" spans="1:10" x14ac:dyDescent="0.4">
      <c r="A324" s="1">
        <f t="shared" si="43"/>
        <v>44203</v>
      </c>
      <c r="B324">
        <f t="shared" si="44"/>
        <v>317</v>
      </c>
      <c r="C324" s="14">
        <f t="shared" si="45"/>
        <v>3066.3181953775297</v>
      </c>
      <c r="D324" s="15">
        <f t="shared" si="41"/>
        <v>-3.0938349204529424E-6</v>
      </c>
      <c r="E324" s="14">
        <f t="shared" si="46"/>
        <v>1.7320214871641183E-2</v>
      </c>
      <c r="F324" s="15">
        <f t="shared" si="49"/>
        <v>-1.2093212060944301E-3</v>
      </c>
      <c r="G324" s="14">
        <f t="shared" si="47"/>
        <v>8580017.6644844189</v>
      </c>
      <c r="H324" s="15">
        <f t="shared" si="42"/>
        <v>1.212415041014883E-3</v>
      </c>
      <c r="I324" s="4">
        <f t="shared" si="50"/>
        <v>8580017.6818046346</v>
      </c>
      <c r="J324" s="4">
        <f t="shared" si="48"/>
        <v>3.0938349204528894E-6</v>
      </c>
    </row>
    <row r="325" spans="1:10" x14ac:dyDescent="0.4">
      <c r="A325" s="1">
        <f t="shared" si="43"/>
        <v>44204</v>
      </c>
      <c r="B325">
        <f t="shared" si="44"/>
        <v>318</v>
      </c>
      <c r="C325" s="14">
        <f t="shared" si="45"/>
        <v>3066.3181922836948</v>
      </c>
      <c r="D325" s="15">
        <f t="shared" si="41"/>
        <v>-2.8778191114414208E-6</v>
      </c>
      <c r="E325" s="14">
        <f t="shared" si="46"/>
        <v>1.6110893665546754E-2</v>
      </c>
      <c r="F325" s="15">
        <f t="shared" si="49"/>
        <v>-1.1248847374768314E-3</v>
      </c>
      <c r="G325" s="14">
        <f t="shared" si="47"/>
        <v>8580017.6656968333</v>
      </c>
      <c r="H325" s="15">
        <f t="shared" si="42"/>
        <v>1.1277625565882729E-3</v>
      </c>
      <c r="I325" s="4">
        <f t="shared" si="50"/>
        <v>8580017.6818077266</v>
      </c>
      <c r="J325" s="4">
        <f t="shared" si="48"/>
        <v>2.8778191114415229E-6</v>
      </c>
    </row>
    <row r="326" spans="1:10" x14ac:dyDescent="0.4">
      <c r="A326" s="1">
        <f t="shared" si="43"/>
        <v>44205</v>
      </c>
      <c r="B326">
        <f t="shared" si="44"/>
        <v>319</v>
      </c>
      <c r="C326" s="14">
        <f t="shared" si="45"/>
        <v>3066.3181894058757</v>
      </c>
      <c r="D326" s="15">
        <f t="shared" si="41"/>
        <v>-2.6768858234837067E-6</v>
      </c>
      <c r="E326" s="14">
        <f t="shared" si="46"/>
        <v>1.4986008928069923E-2</v>
      </c>
      <c r="F326" s="15">
        <f t="shared" si="49"/>
        <v>-1.0463437391414112E-3</v>
      </c>
      <c r="G326" s="14">
        <f t="shared" si="47"/>
        <v>8580017.666824596</v>
      </c>
      <c r="H326" s="15">
        <f t="shared" si="42"/>
        <v>1.0490206249648948E-3</v>
      </c>
      <c r="I326" s="4">
        <f t="shared" si="50"/>
        <v>8580017.6818106044</v>
      </c>
      <c r="J326" s="4">
        <f t="shared" si="48"/>
        <v>2.6768858234836428E-6</v>
      </c>
    </row>
    <row r="327" spans="1:10" x14ac:dyDescent="0.4">
      <c r="A327" s="1">
        <f t="shared" si="43"/>
        <v>44206</v>
      </c>
      <c r="B327">
        <f t="shared" si="44"/>
        <v>320</v>
      </c>
      <c r="C327" s="14">
        <f t="shared" si="45"/>
        <v>3066.31818672899</v>
      </c>
      <c r="D327" s="15">
        <f t="shared" ref="D327:D390" si="51">-E$1*C327*E327/B$2</f>
        <v>-2.4899819741787738E-6</v>
      </c>
      <c r="E327" s="14">
        <f t="shared" si="46"/>
        <v>1.3939665188928512E-2</v>
      </c>
      <c r="F327" s="15">
        <f t="shared" si="49"/>
        <v>-9.7328658125081719E-4</v>
      </c>
      <c r="G327" s="14">
        <f t="shared" si="47"/>
        <v>8580017.6678736173</v>
      </c>
      <c r="H327" s="15">
        <f t="shared" ref="H327:H390" si="52">$G$1*E327</f>
        <v>9.7577656322499597E-4</v>
      </c>
      <c r="I327" s="4">
        <f t="shared" si="50"/>
        <v>8580017.6818132829</v>
      </c>
      <c r="J327" s="4">
        <f t="shared" si="48"/>
        <v>2.4899819741787789E-6</v>
      </c>
    </row>
    <row r="328" spans="1:10" x14ac:dyDescent="0.4">
      <c r="A328" s="1">
        <f t="shared" si="43"/>
        <v>44207</v>
      </c>
      <c r="B328">
        <f t="shared" si="44"/>
        <v>321</v>
      </c>
      <c r="C328" s="14">
        <f t="shared" si="45"/>
        <v>3066.3181842390081</v>
      </c>
      <c r="D328" s="15">
        <f t="shared" si="51"/>
        <v>-2.3161280087932139E-6</v>
      </c>
      <c r="E328" s="14">
        <f t="shared" si="46"/>
        <v>1.2966378607677695E-2</v>
      </c>
      <c r="F328" s="15">
        <f t="shared" si="49"/>
        <v>-9.053303745286456E-4</v>
      </c>
      <c r="G328" s="14">
        <f t="shared" si="47"/>
        <v>8580017.6688493937</v>
      </c>
      <c r="H328" s="15">
        <f t="shared" si="52"/>
        <v>9.0764650253743876E-4</v>
      </c>
      <c r="I328" s="4">
        <f t="shared" si="50"/>
        <v>8580017.6818157732</v>
      </c>
      <c r="J328" s="4">
        <f t="shared" si="48"/>
        <v>2.3161280087931639E-6</v>
      </c>
    </row>
    <row r="329" spans="1:10" x14ac:dyDescent="0.4">
      <c r="A329" s="1">
        <f t="shared" ref="A329:A392" si="53">A328+1</f>
        <v>44208</v>
      </c>
      <c r="B329">
        <f t="shared" ref="B329:B392" si="54">B328+1</f>
        <v>322</v>
      </c>
      <c r="C329" s="14">
        <f t="shared" ref="C329:C356" si="55">C328+D328</f>
        <v>3066.3181819228803</v>
      </c>
      <c r="D329" s="15">
        <f t="shared" si="51"/>
        <v>-2.154412766457474E-6</v>
      </c>
      <c r="E329" s="14">
        <f t="shared" ref="E329:E356" si="56">E328+F328</f>
        <v>1.206104823314905E-2</v>
      </c>
      <c r="F329" s="15">
        <f t="shared" si="49"/>
        <v>-8.4211896355397607E-4</v>
      </c>
      <c r="G329" s="14">
        <f t="shared" ref="G329:G356" si="57">G328+H328</f>
        <v>8580017.6697570402</v>
      </c>
      <c r="H329" s="15">
        <f t="shared" si="52"/>
        <v>8.4427337632043357E-4</v>
      </c>
      <c r="I329" s="4">
        <f t="shared" si="50"/>
        <v>8580017.6818180885</v>
      </c>
      <c r="J329" s="4">
        <f t="shared" ref="J329:J356" si="58">F329+H329</f>
        <v>2.1544127664574952E-6</v>
      </c>
    </row>
    <row r="330" spans="1:10" x14ac:dyDescent="0.4">
      <c r="A330" s="1">
        <f t="shared" si="53"/>
        <v>44209</v>
      </c>
      <c r="B330">
        <f t="shared" si="54"/>
        <v>323</v>
      </c>
      <c r="C330" s="14">
        <f t="shared" si="55"/>
        <v>3066.3181797684674</v>
      </c>
      <c r="D330" s="15">
        <f t="shared" si="51"/>
        <v>-2.0039887048114608E-6</v>
      </c>
      <c r="E330" s="14">
        <f t="shared" si="56"/>
        <v>1.1218929269595074E-2</v>
      </c>
      <c r="F330" s="15">
        <f t="shared" si="49"/>
        <v>-7.8332106016684386E-4</v>
      </c>
      <c r="G330" s="14">
        <f t="shared" si="57"/>
        <v>8580017.6706013139</v>
      </c>
      <c r="H330" s="15">
        <f t="shared" si="52"/>
        <v>7.8532504887165533E-4</v>
      </c>
      <c r="I330" s="4">
        <f t="shared" si="50"/>
        <v>8580017.6818202436</v>
      </c>
      <c r="J330" s="4">
        <f t="shared" si="58"/>
        <v>2.0039887048114774E-6</v>
      </c>
    </row>
    <row r="331" spans="1:10" x14ac:dyDescent="0.4">
      <c r="A331" s="1">
        <f t="shared" si="53"/>
        <v>44210</v>
      </c>
      <c r="B331">
        <f t="shared" si="54"/>
        <v>324</v>
      </c>
      <c r="C331" s="14">
        <f t="shared" si="55"/>
        <v>3066.3181777644786</v>
      </c>
      <c r="D331" s="15">
        <f t="shared" si="51"/>
        <v>-1.8640674580720641E-6</v>
      </c>
      <c r="E331" s="14">
        <f t="shared" si="56"/>
        <v>1.0435608209428231E-2</v>
      </c>
      <c r="F331" s="15">
        <f t="shared" ref="F331:F356" si="59">-D331-H331</f>
        <v>-7.2862850720190411E-4</v>
      </c>
      <c r="G331" s="14">
        <f t="shared" si="57"/>
        <v>8580017.6713866387</v>
      </c>
      <c r="H331" s="15">
        <f t="shared" si="52"/>
        <v>7.3049257465997619E-4</v>
      </c>
      <c r="I331" s="4">
        <f t="shared" si="50"/>
        <v>8580017.6818222459</v>
      </c>
      <c r="J331" s="4">
        <f t="shared" si="58"/>
        <v>1.8640674580720816E-6</v>
      </c>
    </row>
    <row r="332" spans="1:10" x14ac:dyDescent="0.4">
      <c r="A332" s="1">
        <f t="shared" si="53"/>
        <v>44211</v>
      </c>
      <c r="B332">
        <f t="shared" si="54"/>
        <v>325</v>
      </c>
      <c r="C332" s="14">
        <f t="shared" si="55"/>
        <v>3066.318175900411</v>
      </c>
      <c r="D332" s="15">
        <f t="shared" si="51"/>
        <v>-1.7339157052425995E-6</v>
      </c>
      <c r="E332" s="14">
        <f t="shared" si="56"/>
        <v>9.7069797022263267E-3</v>
      </c>
      <c r="F332" s="15">
        <f t="shared" si="59"/>
        <v>-6.7775466345060037E-4</v>
      </c>
      <c r="G332" s="14">
        <f t="shared" si="57"/>
        <v>8580017.6721171308</v>
      </c>
      <c r="H332" s="15">
        <f t="shared" si="52"/>
        <v>6.7948857915584298E-4</v>
      </c>
      <c r="I332" s="4">
        <f t="shared" si="50"/>
        <v>8580017.6818241104</v>
      </c>
      <c r="J332" s="4">
        <f t="shared" si="58"/>
        <v>1.7339157052426082E-6</v>
      </c>
    </row>
    <row r="333" spans="1:10" x14ac:dyDescent="0.4">
      <c r="A333" s="1">
        <f t="shared" si="53"/>
        <v>44212</v>
      </c>
      <c r="B333">
        <f t="shared" si="54"/>
        <v>326</v>
      </c>
      <c r="C333" s="14">
        <f t="shared" si="55"/>
        <v>3066.3181741664953</v>
      </c>
      <c r="D333" s="15">
        <f t="shared" si="51"/>
        <v>-1.6128513268096401E-6</v>
      </c>
      <c r="E333" s="14">
        <f t="shared" si="56"/>
        <v>9.0292250387757258E-3</v>
      </c>
      <c r="F333" s="15">
        <f t="shared" si="59"/>
        <v>-6.3043290138749123E-4</v>
      </c>
      <c r="G333" s="14">
        <f t="shared" si="57"/>
        <v>8580017.6727966201</v>
      </c>
      <c r="H333" s="15">
        <f t="shared" si="52"/>
        <v>6.3204575271430085E-4</v>
      </c>
      <c r="I333" s="4">
        <f t="shared" si="50"/>
        <v>8580017.6818258446</v>
      </c>
      <c r="J333" s="4">
        <f t="shared" si="58"/>
        <v>1.612851326809623E-6</v>
      </c>
    </row>
    <row r="334" spans="1:10" x14ac:dyDescent="0.4">
      <c r="A334" s="1">
        <f t="shared" si="53"/>
        <v>44213</v>
      </c>
      <c r="B334">
        <f t="shared" si="54"/>
        <v>327</v>
      </c>
      <c r="C334" s="14">
        <f t="shared" si="55"/>
        <v>3066.3181725536438</v>
      </c>
      <c r="D334" s="15">
        <f t="shared" si="51"/>
        <v>-1.5002398297846208E-6</v>
      </c>
      <c r="E334" s="14">
        <f t="shared" si="56"/>
        <v>8.3987921373882349E-3</v>
      </c>
      <c r="F334" s="15">
        <f t="shared" si="59"/>
        <v>-5.8641520978739196E-4</v>
      </c>
      <c r="G334" s="14">
        <f t="shared" si="57"/>
        <v>8580017.6734286658</v>
      </c>
      <c r="H334" s="15">
        <f t="shared" si="52"/>
        <v>5.8791544961717655E-4</v>
      </c>
      <c r="I334" s="4">
        <f t="shared" si="50"/>
        <v>8580017.6818274576</v>
      </c>
      <c r="J334" s="4">
        <f t="shared" si="58"/>
        <v>1.5002398297845948E-6</v>
      </c>
    </row>
    <row r="335" spans="1:10" x14ac:dyDescent="0.4">
      <c r="A335" s="1">
        <f t="shared" si="53"/>
        <v>44214</v>
      </c>
      <c r="B335">
        <f t="shared" si="54"/>
        <v>328</v>
      </c>
      <c r="C335" s="14">
        <f t="shared" si="55"/>
        <v>3066.3181710534041</v>
      </c>
      <c r="D335" s="15">
        <f t="shared" si="51"/>
        <v>-1.3954910223540179E-6</v>
      </c>
      <c r="E335" s="14">
        <f t="shared" si="56"/>
        <v>7.8123769276008427E-3</v>
      </c>
      <c r="F335" s="15">
        <f t="shared" si="59"/>
        <v>-5.4547089390970499E-4</v>
      </c>
      <c r="G335" s="14">
        <f t="shared" si="57"/>
        <v>8580017.6740165818</v>
      </c>
      <c r="H335" s="15">
        <f t="shared" si="52"/>
        <v>5.4686638493205901E-4</v>
      </c>
      <c r="I335" s="4">
        <f t="shared" si="50"/>
        <v>8580017.6818289589</v>
      </c>
      <c r="J335" s="4">
        <f t="shared" si="58"/>
        <v>1.3954910223540253E-6</v>
      </c>
    </row>
    <row r="336" spans="1:10" x14ac:dyDescent="0.4">
      <c r="A336" s="1">
        <f t="shared" si="53"/>
        <v>44215</v>
      </c>
      <c r="B336">
        <f t="shared" si="54"/>
        <v>329</v>
      </c>
      <c r="C336" s="14">
        <f t="shared" si="55"/>
        <v>3066.3181696579131</v>
      </c>
      <c r="D336" s="15">
        <f t="shared" si="51"/>
        <v>-1.2980559207100765E-6</v>
      </c>
      <c r="E336" s="14">
        <f t="shared" si="56"/>
        <v>7.2669060336911376E-3</v>
      </c>
      <c r="F336" s="15">
        <f t="shared" si="59"/>
        <v>-5.0738536643766966E-4</v>
      </c>
      <c r="G336" s="14">
        <f t="shared" si="57"/>
        <v>8580017.6745634489</v>
      </c>
      <c r="H336" s="15">
        <f t="shared" si="52"/>
        <v>5.0868342235837972E-4</v>
      </c>
      <c r="I336" s="4">
        <f t="shared" si="50"/>
        <v>8580017.681830354</v>
      </c>
      <c r="J336" s="4">
        <f t="shared" si="58"/>
        <v>1.2980559207100657E-6</v>
      </c>
    </row>
    <row r="337" spans="1:10" x14ac:dyDescent="0.4">
      <c r="A337" s="1">
        <f t="shared" si="53"/>
        <v>44216</v>
      </c>
      <c r="B337">
        <f t="shared" si="54"/>
        <v>330</v>
      </c>
      <c r="C337" s="14">
        <f t="shared" si="55"/>
        <v>3066.3181683598573</v>
      </c>
      <c r="D337" s="15">
        <f t="shared" si="51"/>
        <v>-1.2074238718509136E-6</v>
      </c>
      <c r="E337" s="14">
        <f t="shared" si="56"/>
        <v>6.7595206672534675E-3</v>
      </c>
      <c r="F337" s="15">
        <f t="shared" si="59"/>
        <v>-4.7195902283589185E-4</v>
      </c>
      <c r="G337" s="14">
        <f t="shared" si="57"/>
        <v>8580017.6750721317</v>
      </c>
      <c r="H337" s="15">
        <f t="shared" si="52"/>
        <v>4.7316644670774275E-4</v>
      </c>
      <c r="I337" s="4">
        <f t="shared" si="50"/>
        <v>8580017.6818316523</v>
      </c>
      <c r="J337" s="4">
        <f t="shared" si="58"/>
        <v>1.2074238718508983E-6</v>
      </c>
    </row>
    <row r="338" spans="1:10" x14ac:dyDescent="0.4">
      <c r="A338" s="1">
        <f t="shared" si="53"/>
        <v>44217</v>
      </c>
      <c r="B338">
        <f t="shared" si="54"/>
        <v>331</v>
      </c>
      <c r="C338" s="14">
        <f t="shared" si="55"/>
        <v>3066.3181671524335</v>
      </c>
      <c r="D338" s="15">
        <f t="shared" si="51"/>
        <v>-1.1231198772707129E-6</v>
      </c>
      <c r="E338" s="14">
        <f t="shared" si="56"/>
        <v>6.2875616444175754E-3</v>
      </c>
      <c r="F338" s="15">
        <f t="shared" si="59"/>
        <v>-4.3900619523195959E-4</v>
      </c>
      <c r="G338" s="14">
        <f t="shared" si="57"/>
        <v>8580017.6755452976</v>
      </c>
      <c r="H338" s="15">
        <f t="shared" si="52"/>
        <v>4.4012931510923031E-4</v>
      </c>
      <c r="I338" s="4">
        <f t="shared" si="50"/>
        <v>8580017.6818328593</v>
      </c>
      <c r="J338" s="4">
        <f t="shared" si="58"/>
        <v>1.1231198772707171E-6</v>
      </c>
    </row>
    <row r="339" spans="1:10" x14ac:dyDescent="0.4">
      <c r="A339" s="1">
        <f t="shared" si="53"/>
        <v>44218</v>
      </c>
      <c r="B339">
        <f t="shared" si="54"/>
        <v>332</v>
      </c>
      <c r="C339" s="14">
        <f t="shared" si="55"/>
        <v>3066.3181660293135</v>
      </c>
      <c r="D339" s="15">
        <f t="shared" si="51"/>
        <v>-1.0447021035135847E-6</v>
      </c>
      <c r="E339" s="14">
        <f t="shared" si="56"/>
        <v>5.8485554491856159E-3</v>
      </c>
      <c r="F339" s="15">
        <f t="shared" si="59"/>
        <v>-4.0835417933947956E-4</v>
      </c>
      <c r="G339" s="14">
        <f t="shared" si="57"/>
        <v>8580017.6759854276</v>
      </c>
      <c r="H339" s="15">
        <f t="shared" si="52"/>
        <v>4.0939888144299314E-4</v>
      </c>
      <c r="I339" s="4">
        <f t="shared" si="50"/>
        <v>8580017.6818339825</v>
      </c>
      <c r="J339" s="4">
        <f t="shared" si="58"/>
        <v>1.0447021035135781E-6</v>
      </c>
    </row>
    <row r="340" spans="1:10" x14ac:dyDescent="0.4">
      <c r="A340" s="1">
        <f t="shared" si="53"/>
        <v>44219</v>
      </c>
      <c r="B340">
        <f t="shared" si="54"/>
        <v>333</v>
      </c>
      <c r="C340" s="14">
        <f t="shared" si="55"/>
        <v>3066.3181649846115</v>
      </c>
      <c r="D340" s="15">
        <f t="shared" si="51"/>
        <v>-9.717595665440044E-7</v>
      </c>
      <c r="E340" s="14">
        <f t="shared" si="56"/>
        <v>5.4402012698461363E-3</v>
      </c>
      <c r="F340" s="15">
        <f t="shared" si="59"/>
        <v>-3.7984232932268558E-4</v>
      </c>
      <c r="G340" s="14">
        <f t="shared" si="57"/>
        <v>8580017.6763948258</v>
      </c>
      <c r="H340" s="15">
        <f t="shared" si="52"/>
        <v>3.8081408888922957E-4</v>
      </c>
      <c r="I340" s="4">
        <f t="shared" si="50"/>
        <v>8580017.6818350274</v>
      </c>
      <c r="J340" s="4">
        <f t="shared" si="58"/>
        <v>9.7175956654399487E-7</v>
      </c>
    </row>
    <row r="341" spans="1:10" x14ac:dyDescent="0.4">
      <c r="A341" s="1">
        <f t="shared" si="53"/>
        <v>44220</v>
      </c>
      <c r="B341">
        <f t="shared" si="54"/>
        <v>334</v>
      </c>
      <c r="C341" s="14">
        <f t="shared" si="55"/>
        <v>3066.3181640128519</v>
      </c>
      <c r="D341" s="15">
        <f t="shared" si="51"/>
        <v>-9.0390997779771755E-7</v>
      </c>
      <c r="E341" s="14">
        <f t="shared" si="56"/>
        <v>5.0603589405234508E-3</v>
      </c>
      <c r="F341" s="15">
        <f t="shared" si="59"/>
        <v>-3.5332121585884385E-4</v>
      </c>
      <c r="G341" s="14">
        <f t="shared" si="57"/>
        <v>8580017.6767756399</v>
      </c>
      <c r="H341" s="15">
        <f t="shared" si="52"/>
        <v>3.5422512583664157E-4</v>
      </c>
      <c r="I341" s="4">
        <f t="shared" si="50"/>
        <v>8580017.6818359997</v>
      </c>
      <c r="J341" s="4">
        <f t="shared" si="58"/>
        <v>9.0390997779771871E-7</v>
      </c>
    </row>
    <row r="342" spans="1:10" x14ac:dyDescent="0.4">
      <c r="A342" s="1">
        <f t="shared" si="53"/>
        <v>44221</v>
      </c>
      <c r="B342">
        <f t="shared" si="54"/>
        <v>335</v>
      </c>
      <c r="C342" s="14">
        <f t="shared" si="55"/>
        <v>3066.3181631089419</v>
      </c>
      <c r="D342" s="15">
        <f t="shared" si="51"/>
        <v>-8.4079774062435309E-7</v>
      </c>
      <c r="E342" s="14">
        <f t="shared" si="56"/>
        <v>4.7070377246646068E-3</v>
      </c>
      <c r="F342" s="15">
        <f t="shared" si="59"/>
        <v>-3.2865184298589816E-4</v>
      </c>
      <c r="G342" s="14">
        <f t="shared" si="57"/>
        <v>8580017.6771298647</v>
      </c>
      <c r="H342" s="15">
        <f t="shared" si="52"/>
        <v>3.2949264072652253E-4</v>
      </c>
      <c r="I342" s="4">
        <f t="shared" si="50"/>
        <v>8580017.6818369031</v>
      </c>
      <c r="J342" s="4">
        <f t="shared" si="58"/>
        <v>8.4079774062437119E-7</v>
      </c>
    </row>
    <row r="343" spans="1:10" x14ac:dyDescent="0.4">
      <c r="A343" s="1">
        <f t="shared" si="53"/>
        <v>44222</v>
      </c>
      <c r="B343">
        <f t="shared" si="54"/>
        <v>336</v>
      </c>
      <c r="C343" s="14">
        <f t="shared" si="55"/>
        <v>3066.3181622681441</v>
      </c>
      <c r="D343" s="15">
        <f t="shared" si="51"/>
        <v>-7.8209208662118684E-7</v>
      </c>
      <c r="E343" s="14">
        <f t="shared" si="56"/>
        <v>4.3783858816787086E-3</v>
      </c>
      <c r="F343" s="15">
        <f t="shared" si="59"/>
        <v>-3.0570491963088843E-4</v>
      </c>
      <c r="G343" s="14">
        <f t="shared" si="57"/>
        <v>8580017.6774593573</v>
      </c>
      <c r="H343" s="15">
        <f t="shared" si="52"/>
        <v>3.0648701171750965E-4</v>
      </c>
      <c r="I343" s="4">
        <f t="shared" si="50"/>
        <v>8580017.6818377431</v>
      </c>
      <c r="J343" s="4">
        <f t="shared" si="58"/>
        <v>7.820920866212131E-7</v>
      </c>
    </row>
    <row r="344" spans="1:10" x14ac:dyDescent="0.4">
      <c r="A344" s="1">
        <f t="shared" si="53"/>
        <v>44223</v>
      </c>
      <c r="B344">
        <f t="shared" si="54"/>
        <v>337</v>
      </c>
      <c r="C344" s="14">
        <f t="shared" si="55"/>
        <v>3066.3181614860518</v>
      </c>
      <c r="D344" s="15">
        <f t="shared" si="51"/>
        <v>-7.2748534209065868E-7</v>
      </c>
      <c r="E344" s="14">
        <f t="shared" si="56"/>
        <v>4.0726809620478203E-3</v>
      </c>
      <c r="F344" s="15">
        <f t="shared" si="59"/>
        <v>-2.8436018200125683E-4</v>
      </c>
      <c r="G344" s="14">
        <f t="shared" si="57"/>
        <v>8580017.6777658444</v>
      </c>
      <c r="H344" s="15">
        <f t="shared" si="52"/>
        <v>2.8508766734334747E-4</v>
      </c>
      <c r="I344" s="4">
        <f t="shared" si="50"/>
        <v>8580017.6818385255</v>
      </c>
      <c r="J344" s="4">
        <f t="shared" si="58"/>
        <v>7.274853420906357E-7</v>
      </c>
    </row>
    <row r="345" spans="1:10" x14ac:dyDescent="0.4">
      <c r="A345" s="1">
        <f t="shared" si="53"/>
        <v>44224</v>
      </c>
      <c r="B345">
        <f t="shared" si="54"/>
        <v>338</v>
      </c>
      <c r="C345" s="14">
        <f t="shared" si="55"/>
        <v>3066.3181607585666</v>
      </c>
      <c r="D345" s="15">
        <f t="shared" si="51"/>
        <v>-6.7669131553622422E-7</v>
      </c>
      <c r="E345" s="14">
        <f t="shared" si="56"/>
        <v>3.7883207800465633E-3</v>
      </c>
      <c r="F345" s="15">
        <f t="shared" si="59"/>
        <v>-2.6450576328772323E-4</v>
      </c>
      <c r="G345" s="14">
        <f t="shared" si="57"/>
        <v>8580017.6780509315</v>
      </c>
      <c r="H345" s="15">
        <f t="shared" si="52"/>
        <v>2.6518245460325948E-4</v>
      </c>
      <c r="I345" s="4">
        <f t="shared" si="50"/>
        <v>8580017.6818392519</v>
      </c>
      <c r="J345" s="4">
        <f t="shared" si="58"/>
        <v>6.7669131553624784E-7</v>
      </c>
    </row>
    <row r="346" spans="1:10" x14ac:dyDescent="0.4">
      <c r="A346" s="1">
        <f t="shared" si="53"/>
        <v>44225</v>
      </c>
      <c r="B346">
        <f t="shared" si="54"/>
        <v>339</v>
      </c>
      <c r="C346" s="14">
        <f t="shared" si="55"/>
        <v>3066.3181600818752</v>
      </c>
      <c r="D346" s="15">
        <f t="shared" si="51"/>
        <v>-6.2944379774547519E-7</v>
      </c>
      <c r="E346" s="14">
        <f t="shared" si="56"/>
        <v>3.52381501675884E-3</v>
      </c>
      <c r="F346" s="15">
        <f t="shared" si="59"/>
        <v>-2.4603760737537331E-4</v>
      </c>
      <c r="G346" s="14">
        <f t="shared" si="57"/>
        <v>8580017.6783161145</v>
      </c>
      <c r="H346" s="15">
        <f t="shared" si="52"/>
        <v>2.466670511731188E-4</v>
      </c>
      <c r="I346" s="4">
        <f t="shared" si="50"/>
        <v>8580017.6818399299</v>
      </c>
      <c r="J346" s="4">
        <f t="shared" si="58"/>
        <v>6.2944379774549806E-7</v>
      </c>
    </row>
    <row r="347" spans="1:10" x14ac:dyDescent="0.4">
      <c r="A347" s="1">
        <f t="shared" si="53"/>
        <v>44226</v>
      </c>
      <c r="B347">
        <f t="shared" si="54"/>
        <v>340</v>
      </c>
      <c r="C347" s="14">
        <f t="shared" si="55"/>
        <v>3066.3181594524312</v>
      </c>
      <c r="D347" s="15">
        <f t="shared" si="51"/>
        <v>-5.8549516659952704E-7</v>
      </c>
      <c r="E347" s="14">
        <f t="shared" si="56"/>
        <v>3.2777774093834667E-3</v>
      </c>
      <c r="F347" s="15">
        <f t="shared" si="59"/>
        <v>-2.2885892349024315E-4</v>
      </c>
      <c r="G347" s="14">
        <f t="shared" si="57"/>
        <v>8580017.6785627808</v>
      </c>
      <c r="H347" s="15">
        <f t="shared" si="52"/>
        <v>2.2944441865684268E-4</v>
      </c>
      <c r="I347" s="4">
        <f t="shared" si="50"/>
        <v>8580017.6818405576</v>
      </c>
      <c r="J347" s="4">
        <f t="shared" si="58"/>
        <v>5.8549516659953181E-7</v>
      </c>
    </row>
    <row r="348" spans="1:10" x14ac:dyDescent="0.4">
      <c r="A348" s="1">
        <f t="shared" si="53"/>
        <v>44227</v>
      </c>
      <c r="B348">
        <f t="shared" si="54"/>
        <v>341</v>
      </c>
      <c r="C348" s="14">
        <f t="shared" si="55"/>
        <v>3066.3181588669363</v>
      </c>
      <c r="D348" s="15">
        <f t="shared" si="51"/>
        <v>-5.4461508929654395E-7</v>
      </c>
      <c r="E348" s="14">
        <f t="shared" si="56"/>
        <v>3.0489184858932235E-3</v>
      </c>
      <c r="F348" s="15">
        <f t="shared" si="59"/>
        <v>-2.1287967892322912E-4</v>
      </c>
      <c r="G348" s="14">
        <f t="shared" si="57"/>
        <v>8580017.6787922252</v>
      </c>
      <c r="H348" s="15">
        <f t="shared" si="52"/>
        <v>2.1342429401252568E-4</v>
      </c>
      <c r="I348" s="4">
        <f t="shared" si="50"/>
        <v>8580017.6818411443</v>
      </c>
      <c r="J348" s="4">
        <f t="shared" si="58"/>
        <v>5.4461508929655369E-7</v>
      </c>
    </row>
    <row r="349" spans="1:10" x14ac:dyDescent="0.4">
      <c r="A349" s="1">
        <f t="shared" si="53"/>
        <v>44228</v>
      </c>
      <c r="B349">
        <f t="shared" si="54"/>
        <v>342</v>
      </c>
      <c r="C349" s="14">
        <f t="shared" si="55"/>
        <v>3066.3181583223213</v>
      </c>
      <c r="D349" s="15">
        <f t="shared" si="51"/>
        <v>-5.065893151878081E-7</v>
      </c>
      <c r="E349" s="14">
        <f t="shared" si="56"/>
        <v>2.8360388069699942E-3</v>
      </c>
      <c r="F349" s="15">
        <f t="shared" si="59"/>
        <v>-1.9801612717271178E-4</v>
      </c>
      <c r="G349" s="14">
        <f t="shared" si="57"/>
        <v>8580017.6790056489</v>
      </c>
      <c r="H349" s="15">
        <f t="shared" si="52"/>
        <v>1.985227164878996E-4</v>
      </c>
      <c r="I349" s="4">
        <f t="shared" ref="I349:I356" si="60">E349+G349</f>
        <v>8580017.6818416882</v>
      </c>
      <c r="J349" s="4">
        <f t="shared" si="58"/>
        <v>5.0658931518782007E-7</v>
      </c>
    </row>
    <row r="350" spans="1:10" x14ac:dyDescent="0.4">
      <c r="A350" s="1">
        <f t="shared" si="53"/>
        <v>44229</v>
      </c>
      <c r="B350">
        <f t="shared" si="54"/>
        <v>343</v>
      </c>
      <c r="C350" s="14">
        <f t="shared" si="55"/>
        <v>3066.3181578157319</v>
      </c>
      <c r="D350" s="15">
        <f t="shared" si="51"/>
        <v>-4.7121855289964094E-7</v>
      </c>
      <c r="E350" s="14">
        <f t="shared" si="56"/>
        <v>2.6380226797972826E-3</v>
      </c>
      <c r="F350" s="15">
        <f t="shared" si="59"/>
        <v>-1.8419036903291014E-4</v>
      </c>
      <c r="G350" s="14">
        <f t="shared" si="57"/>
        <v>8580017.6792041715</v>
      </c>
      <c r="H350" s="15">
        <f t="shared" si="52"/>
        <v>1.8466158758580979E-4</v>
      </c>
      <c r="I350" s="4">
        <f t="shared" si="60"/>
        <v>8580017.6818421949</v>
      </c>
      <c r="J350" s="4">
        <f t="shared" si="58"/>
        <v>4.7121855289964406E-7</v>
      </c>
    </row>
    <row r="351" spans="1:10" x14ac:dyDescent="0.4">
      <c r="A351" s="1">
        <f t="shared" si="53"/>
        <v>44230</v>
      </c>
      <c r="B351">
        <f t="shared" si="54"/>
        <v>344</v>
      </c>
      <c r="C351" s="14">
        <f t="shared" si="55"/>
        <v>3066.3181573445131</v>
      </c>
      <c r="D351" s="15">
        <f t="shared" si="51"/>
        <v>-4.3831742585622135E-7</v>
      </c>
      <c r="E351" s="14">
        <f t="shared" si="56"/>
        <v>2.4538323107643725E-3</v>
      </c>
      <c r="F351" s="15">
        <f t="shared" si="59"/>
        <v>-1.7132994432764986E-4</v>
      </c>
      <c r="G351" s="14">
        <f t="shared" si="57"/>
        <v>8580017.6793888323</v>
      </c>
      <c r="H351" s="15">
        <f t="shared" si="52"/>
        <v>1.7176826175350609E-4</v>
      </c>
      <c r="I351" s="4">
        <f t="shared" si="60"/>
        <v>8580017.6818426643</v>
      </c>
      <c r="J351" s="4">
        <f t="shared" si="58"/>
        <v>4.3831742585622802E-7</v>
      </c>
    </row>
    <row r="352" spans="1:10" x14ac:dyDescent="0.4">
      <c r="A352" s="1">
        <f t="shared" si="53"/>
        <v>44231</v>
      </c>
      <c r="B352">
        <f t="shared" si="54"/>
        <v>345</v>
      </c>
      <c r="C352" s="14">
        <f t="shared" si="55"/>
        <v>3066.3181569061958</v>
      </c>
      <c r="D352" s="15">
        <f t="shared" si="51"/>
        <v>-4.0771350072924146E-7</v>
      </c>
      <c r="E352" s="14">
        <f t="shared" si="56"/>
        <v>2.2825023664367226E-3</v>
      </c>
      <c r="F352" s="15">
        <f t="shared" si="59"/>
        <v>-1.5936745214984135E-4</v>
      </c>
      <c r="G352" s="14">
        <f t="shared" si="57"/>
        <v>8580017.6795605998</v>
      </c>
      <c r="H352" s="15">
        <f t="shared" si="52"/>
        <v>1.5977516565057059E-4</v>
      </c>
      <c r="I352" s="4">
        <f t="shared" si="60"/>
        <v>8580017.681843102</v>
      </c>
      <c r="J352" s="4">
        <f t="shared" si="58"/>
        <v>4.0771350072924093E-7</v>
      </c>
    </row>
    <row r="353" spans="1:10" x14ac:dyDescent="0.4">
      <c r="A353" s="1">
        <f t="shared" si="53"/>
        <v>44232</v>
      </c>
      <c r="B353">
        <f t="shared" si="54"/>
        <v>346</v>
      </c>
      <c r="C353" s="14">
        <f t="shared" si="55"/>
        <v>3066.3181564984825</v>
      </c>
      <c r="D353" s="15">
        <f t="shared" si="51"/>
        <v>-3.7924638372254734E-7</v>
      </c>
      <c r="E353" s="14">
        <f t="shared" si="56"/>
        <v>2.1231349142868811E-3</v>
      </c>
      <c r="F353" s="15">
        <f t="shared" si="59"/>
        <v>-1.4824019761635915E-4</v>
      </c>
      <c r="G353" s="14">
        <f t="shared" si="57"/>
        <v>8580017.6797203757</v>
      </c>
      <c r="H353" s="15">
        <f t="shared" si="52"/>
        <v>1.4861944400008169E-4</v>
      </c>
      <c r="I353" s="4">
        <f t="shared" si="60"/>
        <v>8580017.6818435099</v>
      </c>
      <c r="J353" s="4">
        <f t="shared" si="58"/>
        <v>3.7924638372253765E-7</v>
      </c>
    </row>
    <row r="354" spans="1:10" x14ac:dyDescent="0.4">
      <c r="A354" s="1">
        <f t="shared" si="53"/>
        <v>44233</v>
      </c>
      <c r="B354">
        <f t="shared" si="54"/>
        <v>347</v>
      </c>
      <c r="C354" s="14">
        <f t="shared" si="55"/>
        <v>3066.3181561192359</v>
      </c>
      <c r="D354" s="15">
        <f t="shared" si="51"/>
        <v>-3.5276687995543189E-7</v>
      </c>
      <c r="E354" s="14">
        <f t="shared" si="56"/>
        <v>1.974894716670522E-3</v>
      </c>
      <c r="F354" s="15">
        <f t="shared" si="59"/>
        <v>-1.3788986328698111E-4</v>
      </c>
      <c r="G354" s="14">
        <f t="shared" si="57"/>
        <v>8580017.6798689943</v>
      </c>
      <c r="H354" s="15">
        <f t="shared" si="52"/>
        <v>1.3824263016693655E-4</v>
      </c>
      <c r="I354" s="4">
        <f t="shared" si="60"/>
        <v>8580017.6818438899</v>
      </c>
      <c r="J354" s="4">
        <f t="shared" si="58"/>
        <v>3.5276687995543883E-7</v>
      </c>
    </row>
    <row r="355" spans="1:10" x14ac:dyDescent="0.4">
      <c r="A355" s="1">
        <f t="shared" si="53"/>
        <v>44234</v>
      </c>
      <c r="B355">
        <f t="shared" si="54"/>
        <v>348</v>
      </c>
      <c r="C355" s="14">
        <f t="shared" si="55"/>
        <v>3066.3181557664689</v>
      </c>
      <c r="D355" s="15">
        <f t="shared" si="51"/>
        <v>-3.2813621153894514E-7</v>
      </c>
      <c r="E355" s="14">
        <f t="shared" si="56"/>
        <v>1.8370048533835409E-3</v>
      </c>
      <c r="F355" s="15">
        <f t="shared" si="59"/>
        <v>-1.2826220352530894E-4</v>
      </c>
      <c r="G355" s="14">
        <f t="shared" si="57"/>
        <v>8580017.6800072361</v>
      </c>
      <c r="H355" s="15">
        <f t="shared" si="52"/>
        <v>1.2859033973684788E-4</v>
      </c>
      <c r="I355" s="4">
        <f t="shared" si="60"/>
        <v>8580017.6818442401</v>
      </c>
      <c r="J355" s="4">
        <f t="shared" si="58"/>
        <v>3.2813621153894297E-7</v>
      </c>
    </row>
    <row r="356" spans="1:10" x14ac:dyDescent="0.4">
      <c r="A356" s="1">
        <f t="shared" si="53"/>
        <v>44235</v>
      </c>
      <c r="B356">
        <f t="shared" si="54"/>
        <v>349</v>
      </c>
      <c r="C356" s="14">
        <f t="shared" si="55"/>
        <v>3066.3181554383327</v>
      </c>
      <c r="D356" s="15">
        <f t="shared" si="51"/>
        <v>-3.052252902471945E-7</v>
      </c>
      <c r="E356" s="14">
        <f t="shared" si="56"/>
        <v>1.708742649858232E-3</v>
      </c>
      <c r="F356" s="15">
        <f t="shared" si="59"/>
        <v>-1.1930676019982906E-4</v>
      </c>
      <c r="G356" s="14">
        <f t="shared" si="57"/>
        <v>8580017.6801358256</v>
      </c>
      <c r="H356" s="15">
        <f t="shared" si="52"/>
        <v>1.1961198549007625E-4</v>
      </c>
      <c r="I356" s="4">
        <f t="shared" si="60"/>
        <v>8580017.6818445679</v>
      </c>
      <c r="J356" s="4">
        <f t="shared" si="58"/>
        <v>3.0522529024719651E-7</v>
      </c>
    </row>
    <row r="357" spans="1:10" x14ac:dyDescent="0.4">
      <c r="A357" s="1">
        <f t="shared" si="53"/>
        <v>44236</v>
      </c>
      <c r="B357">
        <f t="shared" si="54"/>
        <v>350</v>
      </c>
      <c r="C357" s="14">
        <f t="shared" ref="C357:C420" si="61">C356+D356</f>
        <v>3066.3181551331072</v>
      </c>
      <c r="D357" s="15">
        <f t="shared" si="51"/>
        <v>-2.8391404097173599E-7</v>
      </c>
      <c r="E357" s="14">
        <f t="shared" ref="E357:E420" si="62">E356+F356</f>
        <v>1.5894358896584029E-3</v>
      </c>
      <c r="F357" s="15">
        <f t="shared" ref="F357:F420" si="63">-D357-H357</f>
        <v>-1.1097659823511648E-4</v>
      </c>
      <c r="G357" s="14">
        <f t="shared" ref="G357:G420" si="64">G356+H356</f>
        <v>8580017.6802554373</v>
      </c>
      <c r="H357" s="15">
        <f t="shared" si="52"/>
        <v>1.1126051227608821E-4</v>
      </c>
      <c r="I357" s="4">
        <f t="shared" ref="I357:I420" si="65">E357+G357</f>
        <v>8580017.6818448734</v>
      </c>
      <c r="J357" s="4">
        <f t="shared" ref="J357:J420" si="66">F357+H357</f>
        <v>2.8391404097173319E-7</v>
      </c>
    </row>
    <row r="358" spans="1:10" x14ac:dyDescent="0.4">
      <c r="A358" s="1">
        <f t="shared" si="53"/>
        <v>44237</v>
      </c>
      <c r="B358">
        <f t="shared" si="54"/>
        <v>351</v>
      </c>
      <c r="C358" s="14">
        <f t="shared" si="61"/>
        <v>3066.318154849193</v>
      </c>
      <c r="D358" s="15">
        <f t="shared" si="51"/>
        <v>-2.6409077241331303E-7</v>
      </c>
      <c r="E358" s="14">
        <f t="shared" si="62"/>
        <v>1.4784592914232864E-3</v>
      </c>
      <c r="F358" s="15">
        <f t="shared" si="63"/>
        <v>-1.0322805962721675E-4</v>
      </c>
      <c r="G358" s="14">
        <f t="shared" si="64"/>
        <v>8580017.6803666987</v>
      </c>
      <c r="H358" s="15">
        <f t="shared" si="52"/>
        <v>1.0349215039963006E-4</v>
      </c>
      <c r="I358" s="4">
        <f t="shared" si="65"/>
        <v>8580017.6818451583</v>
      </c>
      <c r="J358" s="4">
        <f t="shared" si="66"/>
        <v>2.640907724133179E-7</v>
      </c>
    </row>
    <row r="359" spans="1:10" x14ac:dyDescent="0.4">
      <c r="A359" s="1">
        <f t="shared" si="53"/>
        <v>44238</v>
      </c>
      <c r="B359">
        <f t="shared" si="54"/>
        <v>352</v>
      </c>
      <c r="C359" s="14">
        <f t="shared" si="61"/>
        <v>3066.3181545851021</v>
      </c>
      <c r="D359" s="15">
        <f t="shared" si="51"/>
        <v>-2.4565159171276439E-7</v>
      </c>
      <c r="E359" s="14">
        <f t="shared" si="62"/>
        <v>1.3752312317960697E-3</v>
      </c>
      <c r="F359" s="15">
        <f t="shared" si="63"/>
        <v>-9.602053463401213E-5</v>
      </c>
      <c r="G359" s="14">
        <f t="shared" si="64"/>
        <v>8580017.6804701909</v>
      </c>
      <c r="H359" s="15">
        <f t="shared" si="52"/>
        <v>9.6266186225724894E-5</v>
      </c>
      <c r="I359" s="4">
        <f t="shared" si="65"/>
        <v>8580017.6818454228</v>
      </c>
      <c r="J359" s="4">
        <f t="shared" si="66"/>
        <v>2.4565159171276412E-7</v>
      </c>
    </row>
    <row r="360" spans="1:10" x14ac:dyDescent="0.4">
      <c r="A360" s="1">
        <f t="shared" si="53"/>
        <v>44239</v>
      </c>
      <c r="B360">
        <f t="shared" si="54"/>
        <v>353</v>
      </c>
      <c r="C360" s="14">
        <f t="shared" si="61"/>
        <v>3066.3181543394503</v>
      </c>
      <c r="D360" s="15">
        <f t="shared" si="51"/>
        <v>-2.2849985995320806E-7</v>
      </c>
      <c r="E360" s="14">
        <f t="shared" si="62"/>
        <v>1.2792106971620575E-3</v>
      </c>
      <c r="F360" s="15">
        <f t="shared" si="63"/>
        <v>-8.9316248941390827E-5</v>
      </c>
      <c r="G360" s="14">
        <f t="shared" si="64"/>
        <v>8580017.680566458</v>
      </c>
      <c r="H360" s="15">
        <f t="shared" si="52"/>
        <v>8.9544748801344032E-5</v>
      </c>
      <c r="I360" s="4">
        <f t="shared" si="65"/>
        <v>8580017.6818456687</v>
      </c>
      <c r="J360" s="4">
        <f t="shared" si="66"/>
        <v>2.2849985995320517E-7</v>
      </c>
    </row>
    <row r="361" spans="1:10" x14ac:dyDescent="0.4">
      <c r="A361" s="1">
        <f t="shared" si="53"/>
        <v>44240</v>
      </c>
      <c r="B361">
        <f t="shared" si="54"/>
        <v>354</v>
      </c>
      <c r="C361" s="14">
        <f t="shared" si="61"/>
        <v>3066.3181541109502</v>
      </c>
      <c r="D361" s="15">
        <f t="shared" si="51"/>
        <v>-2.1254568567981289E-7</v>
      </c>
      <c r="E361" s="14">
        <f t="shared" si="62"/>
        <v>1.1898944482206667E-3</v>
      </c>
      <c r="F361" s="15">
        <f t="shared" si="63"/>
        <v>-8.3080065689766869E-5</v>
      </c>
      <c r="G361" s="14">
        <f t="shared" si="64"/>
        <v>8580017.6806560028</v>
      </c>
      <c r="H361" s="15">
        <f t="shared" si="52"/>
        <v>8.3292611375446676E-5</v>
      </c>
      <c r="I361" s="4">
        <f t="shared" si="65"/>
        <v>8580017.6818458978</v>
      </c>
      <c r="J361" s="4">
        <f t="shared" si="66"/>
        <v>2.125456856798063E-7</v>
      </c>
    </row>
    <row r="362" spans="1:10" x14ac:dyDescent="0.4">
      <c r="A362" s="1">
        <f t="shared" si="53"/>
        <v>44241</v>
      </c>
      <c r="B362">
        <f t="shared" si="54"/>
        <v>355</v>
      </c>
      <c r="C362" s="14">
        <f t="shared" si="61"/>
        <v>3066.3181538984045</v>
      </c>
      <c r="D362" s="15">
        <f t="shared" si="51"/>
        <v>-1.9770545378271674E-7</v>
      </c>
      <c r="E362" s="14">
        <f t="shared" si="62"/>
        <v>1.1068143825308998E-3</v>
      </c>
      <c r="F362" s="15">
        <f t="shared" si="63"/>
        <v>-7.7279301323380272E-5</v>
      </c>
      <c r="G362" s="14">
        <f t="shared" si="64"/>
        <v>8580017.6807392947</v>
      </c>
      <c r="H362" s="15">
        <f t="shared" si="52"/>
        <v>7.7477006777162995E-5</v>
      </c>
      <c r="I362" s="4">
        <f t="shared" si="65"/>
        <v>8580017.6818461083</v>
      </c>
      <c r="J362" s="4">
        <f t="shared" si="66"/>
        <v>1.9770545378272283E-7</v>
      </c>
    </row>
    <row r="363" spans="1:10" x14ac:dyDescent="0.4">
      <c r="A363" s="1">
        <f t="shared" si="53"/>
        <v>44242</v>
      </c>
      <c r="B363">
        <f t="shared" si="54"/>
        <v>356</v>
      </c>
      <c r="C363" s="14">
        <f t="shared" si="61"/>
        <v>3066.318153700699</v>
      </c>
      <c r="D363" s="15">
        <f t="shared" si="51"/>
        <v>-1.83901387273988E-7</v>
      </c>
      <c r="E363" s="14">
        <f t="shared" si="62"/>
        <v>1.0295350812075195E-3</v>
      </c>
      <c r="F363" s="15">
        <f t="shared" si="63"/>
        <v>-7.1883554297252374E-5</v>
      </c>
      <c r="G363" s="14">
        <f t="shared" si="64"/>
        <v>8580017.6808167715</v>
      </c>
      <c r="H363" s="15">
        <f t="shared" si="52"/>
        <v>7.2067455684526367E-5</v>
      </c>
      <c r="I363" s="4">
        <f t="shared" si="65"/>
        <v>8580017.6818463057</v>
      </c>
      <c r="J363" s="4">
        <f t="shared" si="66"/>
        <v>1.8390138727399324E-7</v>
      </c>
    </row>
    <row r="364" spans="1:10" x14ac:dyDescent="0.4">
      <c r="A364" s="1">
        <f t="shared" si="53"/>
        <v>44243</v>
      </c>
      <c r="B364">
        <f t="shared" si="54"/>
        <v>357</v>
      </c>
      <c r="C364" s="14">
        <f t="shared" si="61"/>
        <v>3066.3181535167978</v>
      </c>
      <c r="D364" s="15">
        <f t="shared" si="51"/>
        <v>-1.7106113966192292E-7</v>
      </c>
      <c r="E364" s="14">
        <f t="shared" si="62"/>
        <v>9.5765152691026706E-4</v>
      </c>
      <c r="F364" s="15">
        <f t="shared" si="63"/>
        <v>-6.6864545744056787E-5</v>
      </c>
      <c r="G364" s="14">
        <f t="shared" si="64"/>
        <v>8580017.6808888391</v>
      </c>
      <c r="H364" s="15">
        <f t="shared" si="52"/>
        <v>6.7035606883718705E-5</v>
      </c>
      <c r="I364" s="4">
        <f t="shared" si="65"/>
        <v>8580017.6818464901</v>
      </c>
      <c r="J364" s="4">
        <f t="shared" si="66"/>
        <v>1.7106113966191866E-7</v>
      </c>
    </row>
    <row r="365" spans="1:10" x14ac:dyDescent="0.4">
      <c r="A365" s="1">
        <f t="shared" si="53"/>
        <v>44244</v>
      </c>
      <c r="B365">
        <f t="shared" si="54"/>
        <v>358</v>
      </c>
      <c r="C365" s="14">
        <f t="shared" si="61"/>
        <v>3066.3181533457368</v>
      </c>
      <c r="D365" s="15">
        <f t="shared" si="51"/>
        <v>-1.5911741578633028E-7</v>
      </c>
      <c r="E365" s="14">
        <f t="shared" si="62"/>
        <v>8.9078698116621031E-4</v>
      </c>
      <c r="F365" s="15">
        <f t="shared" si="63"/>
        <v>-6.2195971265848398E-5</v>
      </c>
      <c r="G365" s="14">
        <f t="shared" si="64"/>
        <v>8580017.6809558738</v>
      </c>
      <c r="H365" s="15">
        <f t="shared" si="52"/>
        <v>6.235508868163473E-5</v>
      </c>
      <c r="I365" s="4">
        <f t="shared" si="65"/>
        <v>8580017.6818466615</v>
      </c>
      <c r="J365" s="4">
        <f t="shared" si="66"/>
        <v>1.5911741578633208E-7</v>
      </c>
    </row>
    <row r="366" spans="1:10" x14ac:dyDescent="0.4">
      <c r="A366" s="1">
        <f t="shared" si="53"/>
        <v>44245</v>
      </c>
      <c r="B366">
        <f t="shared" si="54"/>
        <v>359</v>
      </c>
      <c r="C366" s="14">
        <f t="shared" si="61"/>
        <v>3066.3181531866194</v>
      </c>
      <c r="D366" s="15">
        <f t="shared" si="51"/>
        <v>-1.4800761912761857E-7</v>
      </c>
      <c r="E366" s="14">
        <f t="shared" si="62"/>
        <v>8.2859100990036194E-4</v>
      </c>
      <c r="F366" s="15">
        <f t="shared" si="63"/>
        <v>-5.7853363073897725E-5</v>
      </c>
      <c r="G366" s="14">
        <f t="shared" si="64"/>
        <v>8580017.6810182296</v>
      </c>
      <c r="H366" s="15">
        <f t="shared" si="52"/>
        <v>5.8001370693025344E-5</v>
      </c>
      <c r="I366" s="4">
        <f t="shared" si="65"/>
        <v>8580017.6818468198</v>
      </c>
      <c r="J366" s="4">
        <f t="shared" si="66"/>
        <v>1.4800761912761812E-7</v>
      </c>
    </row>
    <row r="367" spans="1:10" x14ac:dyDescent="0.4">
      <c r="A367" s="1">
        <f t="shared" si="53"/>
        <v>44246</v>
      </c>
      <c r="B367">
        <f t="shared" si="54"/>
        <v>360</v>
      </c>
      <c r="C367" s="14">
        <f t="shared" si="61"/>
        <v>3066.3181530386119</v>
      </c>
      <c r="D367" s="15">
        <f t="shared" si="51"/>
        <v>-1.3767352374124789E-7</v>
      </c>
      <c r="E367" s="14">
        <f t="shared" si="62"/>
        <v>7.7073764682646421E-4</v>
      </c>
      <c r="F367" s="15">
        <f t="shared" si="63"/>
        <v>-5.3813961754111248E-5</v>
      </c>
      <c r="G367" s="14">
        <f t="shared" si="64"/>
        <v>8580017.6810762305</v>
      </c>
      <c r="H367" s="15">
        <f t="shared" si="52"/>
        <v>5.3951635277852498E-5</v>
      </c>
      <c r="I367" s="4">
        <f t="shared" si="65"/>
        <v>8580017.6818469688</v>
      </c>
      <c r="J367" s="4">
        <f t="shared" si="66"/>
        <v>1.3767352374125056E-7</v>
      </c>
    </row>
    <row r="368" spans="1:10" x14ac:dyDescent="0.4">
      <c r="A368" s="1">
        <f t="shared" si="53"/>
        <v>44247</v>
      </c>
      <c r="B368">
        <f t="shared" si="54"/>
        <v>361</v>
      </c>
      <c r="C368" s="14">
        <f t="shared" si="61"/>
        <v>3066.3181529009385</v>
      </c>
      <c r="D368" s="15">
        <f t="shared" si="51"/>
        <v>-1.2806096909816981E-7</v>
      </c>
      <c r="E368" s="14">
        <f t="shared" si="62"/>
        <v>7.1692368507235297E-4</v>
      </c>
      <c r="F368" s="15">
        <f t="shared" si="63"/>
        <v>-5.0056596985966544E-5</v>
      </c>
      <c r="G368" s="14">
        <f t="shared" si="64"/>
        <v>8580017.681130182</v>
      </c>
      <c r="H368" s="15">
        <f t="shared" si="52"/>
        <v>5.0184657955064712E-5</v>
      </c>
      <c r="I368" s="4">
        <f t="shared" si="65"/>
        <v>8580017.6818471048</v>
      </c>
      <c r="J368" s="4">
        <f t="shared" si="66"/>
        <v>1.2806096909816759E-7</v>
      </c>
    </row>
    <row r="369" spans="1:10" x14ac:dyDescent="0.4">
      <c r="A369" s="1">
        <f t="shared" si="53"/>
        <v>44248</v>
      </c>
      <c r="B369">
        <f t="shared" si="54"/>
        <v>362</v>
      </c>
      <c r="C369" s="14">
        <f t="shared" si="61"/>
        <v>3066.3181527728775</v>
      </c>
      <c r="D369" s="15">
        <f t="shared" si="51"/>
        <v>-1.1911957623192761E-7</v>
      </c>
      <c r="E369" s="14">
        <f t="shared" si="62"/>
        <v>6.6686708808638641E-4</v>
      </c>
      <c r="F369" s="15">
        <f t="shared" si="63"/>
        <v>-4.6561576589815122E-5</v>
      </c>
      <c r="G369" s="14">
        <f t="shared" si="64"/>
        <v>8580017.6811803672</v>
      </c>
      <c r="H369" s="15">
        <f t="shared" si="52"/>
        <v>4.6680696166047051E-5</v>
      </c>
      <c r="I369" s="4">
        <f t="shared" si="65"/>
        <v>8580017.6818472352</v>
      </c>
      <c r="J369" s="4">
        <f t="shared" si="66"/>
        <v>1.1911957623192876E-7</v>
      </c>
    </row>
    <row r="370" spans="1:10" x14ac:dyDescent="0.4">
      <c r="A370" s="1">
        <f t="shared" si="53"/>
        <v>44249</v>
      </c>
      <c r="B370">
        <f t="shared" si="54"/>
        <v>363</v>
      </c>
      <c r="C370" s="14">
        <f t="shared" si="61"/>
        <v>3066.3181526537578</v>
      </c>
      <c r="D370" s="15">
        <f t="shared" si="51"/>
        <v>-1.1080248370475639E-7</v>
      </c>
      <c r="E370" s="14">
        <f t="shared" si="62"/>
        <v>6.2030551149657126E-4</v>
      </c>
      <c r="F370" s="15">
        <f t="shared" si="63"/>
        <v>-4.3310583321055233E-5</v>
      </c>
      <c r="G370" s="14">
        <f t="shared" si="64"/>
        <v>8580017.6812270489</v>
      </c>
      <c r="H370" s="15">
        <f t="shared" si="52"/>
        <v>4.3421385804759989E-5</v>
      </c>
      <c r="I370" s="4">
        <f t="shared" si="65"/>
        <v>8580017.6818473544</v>
      </c>
      <c r="J370" s="4">
        <f t="shared" si="66"/>
        <v>1.1080248370475563E-7</v>
      </c>
    </row>
    <row r="371" spans="1:10" x14ac:dyDescent="0.4">
      <c r="A371" s="1">
        <f t="shared" si="53"/>
        <v>44250</v>
      </c>
      <c r="B371">
        <f t="shared" si="54"/>
        <v>364</v>
      </c>
      <c r="C371" s="14">
        <f t="shared" si="61"/>
        <v>3066.3181525429554</v>
      </c>
      <c r="D371" s="15">
        <f t="shared" si="51"/>
        <v>-1.0306610200889352E-7</v>
      </c>
      <c r="E371" s="14">
        <f t="shared" si="62"/>
        <v>5.7699492817551599E-4</v>
      </c>
      <c r="F371" s="15">
        <f t="shared" si="63"/>
        <v>-4.0286578870277233E-5</v>
      </c>
      <c r="G371" s="14">
        <f t="shared" si="64"/>
        <v>8580017.6812704708</v>
      </c>
      <c r="H371" s="15">
        <f t="shared" si="52"/>
        <v>4.0389644972286126E-5</v>
      </c>
      <c r="I371" s="4">
        <f t="shared" si="65"/>
        <v>8580017.6818474662</v>
      </c>
      <c r="J371" s="4">
        <f t="shared" si="66"/>
        <v>1.0306610200889213E-7</v>
      </c>
    </row>
    <row r="372" spans="1:10" x14ac:dyDescent="0.4">
      <c r="A372" s="1">
        <f t="shared" si="53"/>
        <v>44251</v>
      </c>
      <c r="B372">
        <f t="shared" si="54"/>
        <v>365</v>
      </c>
      <c r="C372" s="14">
        <f t="shared" si="61"/>
        <v>3066.3181524398892</v>
      </c>
      <c r="D372" s="15">
        <f t="shared" si="51"/>
        <v>-9.5869885115926998E-8</v>
      </c>
      <c r="E372" s="14">
        <f t="shared" si="62"/>
        <v>5.367083493052387E-4</v>
      </c>
      <c r="F372" s="15">
        <f t="shared" si="63"/>
        <v>-3.747371456625078E-5</v>
      </c>
      <c r="G372" s="14">
        <f t="shared" si="64"/>
        <v>8580017.6813108604</v>
      </c>
      <c r="H372" s="15">
        <f t="shared" si="52"/>
        <v>3.756958445136671E-5</v>
      </c>
      <c r="I372" s="4">
        <f t="shared" si="65"/>
        <v>8580017.6818475686</v>
      </c>
      <c r="J372" s="4">
        <f t="shared" si="66"/>
        <v>9.5869885115930148E-8</v>
      </c>
    </row>
    <row r="373" spans="1:10" x14ac:dyDescent="0.4">
      <c r="A373" s="1">
        <f t="shared" si="53"/>
        <v>44252</v>
      </c>
      <c r="B373">
        <f t="shared" si="54"/>
        <v>366</v>
      </c>
      <c r="C373" s="14">
        <f t="shared" si="61"/>
        <v>3066.3181523440194</v>
      </c>
      <c r="D373" s="15">
        <f t="shared" si="51"/>
        <v>-8.9176117976883063E-8</v>
      </c>
      <c r="E373" s="14">
        <f t="shared" si="62"/>
        <v>4.9923463473898792E-4</v>
      </c>
      <c r="F373" s="15">
        <f t="shared" si="63"/>
        <v>-3.4857248313752273E-5</v>
      </c>
      <c r="G373" s="14">
        <f t="shared" si="64"/>
        <v>8580017.68134843</v>
      </c>
      <c r="H373" s="15">
        <f t="shared" si="52"/>
        <v>3.4946424431729156E-5</v>
      </c>
      <c r="I373" s="4">
        <f t="shared" si="65"/>
        <v>8580017.6818476655</v>
      </c>
      <c r="J373" s="4">
        <f t="shared" si="66"/>
        <v>8.9176117976883526E-8</v>
      </c>
    </row>
    <row r="374" spans="1:10" x14ac:dyDescent="0.4">
      <c r="A374" s="1">
        <f t="shared" si="53"/>
        <v>44253</v>
      </c>
      <c r="B374">
        <f t="shared" si="54"/>
        <v>367</v>
      </c>
      <c r="C374" s="14">
        <f t="shared" si="61"/>
        <v>3066.3181522548434</v>
      </c>
      <c r="D374" s="15">
        <f t="shared" si="51"/>
        <v>-8.2949718859349502E-8</v>
      </c>
      <c r="E374" s="14">
        <f t="shared" si="62"/>
        <v>4.6437738642523564E-4</v>
      </c>
      <c r="F374" s="15">
        <f t="shared" si="63"/>
        <v>-3.2423467330907145E-5</v>
      </c>
      <c r="G374" s="14">
        <f t="shared" si="64"/>
        <v>8580017.6813833769</v>
      </c>
      <c r="H374" s="15">
        <f t="shared" si="52"/>
        <v>3.2506417049766497E-5</v>
      </c>
      <c r="I374" s="4">
        <f t="shared" si="65"/>
        <v>8580017.6818477549</v>
      </c>
      <c r="J374" s="4">
        <f t="shared" si="66"/>
        <v>8.2949718859352004E-8</v>
      </c>
    </row>
    <row r="375" spans="1:10" x14ac:dyDescent="0.4">
      <c r="A375" s="1">
        <f t="shared" si="53"/>
        <v>44254</v>
      </c>
      <c r="B375">
        <f t="shared" si="54"/>
        <v>368</v>
      </c>
      <c r="C375" s="14">
        <f t="shared" si="61"/>
        <v>3066.3181521718939</v>
      </c>
      <c r="D375" s="15">
        <f t="shared" si="51"/>
        <v>-7.7158055485693082E-8</v>
      </c>
      <c r="E375" s="14">
        <f t="shared" si="62"/>
        <v>4.3195391909432848E-4</v>
      </c>
      <c r="F375" s="15">
        <f t="shared" si="63"/>
        <v>-3.0159616281117301E-5</v>
      </c>
      <c r="G375" s="14">
        <f t="shared" si="64"/>
        <v>8580017.6814158838</v>
      </c>
      <c r="H375" s="15">
        <f t="shared" si="52"/>
        <v>3.0236774336602996E-5</v>
      </c>
      <c r="I375" s="4">
        <f t="shared" si="65"/>
        <v>8580017.6818478368</v>
      </c>
      <c r="J375" s="4">
        <f t="shared" si="66"/>
        <v>7.7158055485694485E-8</v>
      </c>
    </row>
    <row r="376" spans="1:10" x14ac:dyDescent="0.4">
      <c r="A376" s="1">
        <f t="shared" si="53"/>
        <v>44255</v>
      </c>
      <c r="B376">
        <f t="shared" si="54"/>
        <v>369</v>
      </c>
      <c r="C376" s="14">
        <f t="shared" si="61"/>
        <v>3066.318152094736</v>
      </c>
      <c r="D376" s="15">
        <f t="shared" si="51"/>
        <v>-7.1770774008759461E-8</v>
      </c>
      <c r="E376" s="14">
        <f t="shared" si="62"/>
        <v>4.0179430281321116E-4</v>
      </c>
      <c r="F376" s="15">
        <f t="shared" si="63"/>
        <v>-2.8053830422916023E-5</v>
      </c>
      <c r="G376" s="14">
        <f t="shared" si="64"/>
        <v>8580017.6814461201</v>
      </c>
      <c r="H376" s="15">
        <f t="shared" si="52"/>
        <v>2.8125601196924782E-5</v>
      </c>
      <c r="I376" s="4">
        <f t="shared" si="65"/>
        <v>8580017.6818479151</v>
      </c>
      <c r="J376" s="4">
        <f t="shared" si="66"/>
        <v>7.177077400875913E-8</v>
      </c>
    </row>
    <row r="377" spans="1:10" x14ac:dyDescent="0.4">
      <c r="A377" s="1">
        <f t="shared" si="53"/>
        <v>44256</v>
      </c>
      <c r="B377">
        <f t="shared" si="54"/>
        <v>370</v>
      </c>
      <c r="C377" s="14">
        <f t="shared" si="61"/>
        <v>3066.318152022965</v>
      </c>
      <c r="D377" s="15">
        <f t="shared" si="51"/>
        <v>-6.6759639928724905E-8</v>
      </c>
      <c r="E377" s="14">
        <f t="shared" si="62"/>
        <v>3.7374047239029513E-4</v>
      </c>
      <c r="F377" s="15">
        <f t="shared" si="63"/>
        <v>-2.6095073427391937E-5</v>
      </c>
      <c r="G377" s="14">
        <f t="shared" si="64"/>
        <v>8580017.6814742461</v>
      </c>
      <c r="H377" s="15">
        <f t="shared" si="52"/>
        <v>2.6161833067320662E-5</v>
      </c>
      <c r="I377" s="4">
        <f t="shared" si="65"/>
        <v>8580017.6818479858</v>
      </c>
      <c r="J377" s="4">
        <f t="shared" si="66"/>
        <v>6.6759639928724786E-8</v>
      </c>
    </row>
    <row r="378" spans="1:10" x14ac:dyDescent="0.4">
      <c r="A378" s="1">
        <f t="shared" si="53"/>
        <v>44257</v>
      </c>
      <c r="B378">
        <f t="shared" si="54"/>
        <v>371</v>
      </c>
      <c r="C378" s="14">
        <f t="shared" si="61"/>
        <v>3066.3181519562054</v>
      </c>
      <c r="D378" s="15">
        <f t="shared" si="51"/>
        <v>-6.2098390117352156E-8</v>
      </c>
      <c r="E378" s="14">
        <f t="shared" si="62"/>
        <v>3.4764539896290318E-4</v>
      </c>
      <c r="F378" s="15">
        <f t="shared" si="63"/>
        <v>-2.4273079537285872E-5</v>
      </c>
      <c r="G378" s="14">
        <f t="shared" si="64"/>
        <v>8580017.6815004088</v>
      </c>
      <c r="H378" s="15">
        <f t="shared" si="52"/>
        <v>2.4335177927403225E-5</v>
      </c>
      <c r="I378" s="4">
        <f t="shared" si="65"/>
        <v>8580017.6818480548</v>
      </c>
      <c r="J378" s="4">
        <f t="shared" si="66"/>
        <v>6.2098390117353123E-8</v>
      </c>
    </row>
    <row r="379" spans="1:10" x14ac:dyDescent="0.4">
      <c r="A379" s="1">
        <f t="shared" si="53"/>
        <v>44258</v>
      </c>
      <c r="B379">
        <f t="shared" si="54"/>
        <v>372</v>
      </c>
      <c r="C379" s="14">
        <f t="shared" si="61"/>
        <v>3066.3181518941069</v>
      </c>
      <c r="D379" s="15">
        <f t="shared" si="51"/>
        <v>-5.7762595174116303E-8</v>
      </c>
      <c r="E379" s="14">
        <f t="shared" si="62"/>
        <v>3.233723194256173E-4</v>
      </c>
      <c r="F379" s="15">
        <f t="shared" si="63"/>
        <v>-2.2578299764619099E-5</v>
      </c>
      <c r="G379" s="14">
        <f t="shared" si="64"/>
        <v>8580017.6815247443</v>
      </c>
      <c r="H379" s="15">
        <f t="shared" si="52"/>
        <v>2.2636062359793214E-5</v>
      </c>
      <c r="I379" s="4">
        <f t="shared" si="65"/>
        <v>8580017.6818481162</v>
      </c>
      <c r="J379" s="4">
        <f t="shared" si="66"/>
        <v>5.7762595174114874E-8</v>
      </c>
    </row>
    <row r="380" spans="1:10" x14ac:dyDescent="0.4">
      <c r="A380" s="1">
        <f t="shared" si="53"/>
        <v>44259</v>
      </c>
      <c r="B380">
        <f t="shared" si="54"/>
        <v>373</v>
      </c>
      <c r="C380" s="14">
        <f t="shared" si="61"/>
        <v>3066.3181518363444</v>
      </c>
      <c r="D380" s="15">
        <f t="shared" si="51"/>
        <v>-5.3729531392815048E-8</v>
      </c>
      <c r="E380" s="14">
        <f t="shared" si="62"/>
        <v>3.0079401966099821E-4</v>
      </c>
      <c r="F380" s="15">
        <f t="shared" si="63"/>
        <v>-2.1001851844877061E-5</v>
      </c>
      <c r="G380" s="14">
        <f t="shared" si="64"/>
        <v>8580017.681547381</v>
      </c>
      <c r="H380" s="15">
        <f t="shared" si="52"/>
        <v>2.1055581376269877E-5</v>
      </c>
      <c r="I380" s="4">
        <f t="shared" si="65"/>
        <v>8580017.6818481758</v>
      </c>
      <c r="J380" s="4">
        <f t="shared" si="66"/>
        <v>5.3729531392816279E-8</v>
      </c>
    </row>
    <row r="381" spans="1:10" x14ac:dyDescent="0.4">
      <c r="A381" s="1">
        <f t="shared" si="53"/>
        <v>44260</v>
      </c>
      <c r="B381">
        <f t="shared" si="54"/>
        <v>374</v>
      </c>
      <c r="C381" s="14">
        <f t="shared" si="61"/>
        <v>3066.3181517826151</v>
      </c>
      <c r="D381" s="15">
        <f t="shared" si="51"/>
        <v>-4.9978061667646492E-8</v>
      </c>
      <c r="E381" s="14">
        <f t="shared" si="62"/>
        <v>2.7979216781612114E-4</v>
      </c>
      <c r="F381" s="15">
        <f t="shared" si="63"/>
        <v>-1.9535473685460836E-5</v>
      </c>
      <c r="G381" s="14">
        <f t="shared" si="64"/>
        <v>8580017.6815684363</v>
      </c>
      <c r="H381" s="15">
        <f t="shared" si="52"/>
        <v>1.9585451747128481E-5</v>
      </c>
      <c r="I381" s="4">
        <f t="shared" si="65"/>
        <v>8580017.681848228</v>
      </c>
      <c r="J381" s="4">
        <f t="shared" si="66"/>
        <v>4.9978061667645222E-8</v>
      </c>
    </row>
    <row r="382" spans="1:10" x14ac:dyDescent="0.4">
      <c r="A382" s="1">
        <f t="shared" si="53"/>
        <v>44261</v>
      </c>
      <c r="B382">
        <f t="shared" si="54"/>
        <v>375</v>
      </c>
      <c r="C382" s="14">
        <f t="shared" si="61"/>
        <v>3066.318151732637</v>
      </c>
      <c r="D382" s="15">
        <f t="shared" si="51"/>
        <v>-4.6488524714588163E-8</v>
      </c>
      <c r="E382" s="14">
        <f t="shared" si="62"/>
        <v>2.6025669413066028E-4</v>
      </c>
      <c r="F382" s="15">
        <f t="shared" si="63"/>
        <v>-1.8171480064431634E-5</v>
      </c>
      <c r="G382" s="14">
        <f t="shared" si="64"/>
        <v>8580017.681588022</v>
      </c>
      <c r="H382" s="15">
        <f t="shared" si="52"/>
        <v>1.8217968589146221E-5</v>
      </c>
      <c r="I382" s="4">
        <f t="shared" si="65"/>
        <v>8580017.6818482783</v>
      </c>
      <c r="J382" s="4">
        <f t="shared" si="66"/>
        <v>4.6488524714587257E-8</v>
      </c>
    </row>
    <row r="383" spans="1:10" x14ac:dyDescent="0.4">
      <c r="A383" s="1">
        <f t="shared" si="53"/>
        <v>44262</v>
      </c>
      <c r="B383">
        <f t="shared" si="54"/>
        <v>376</v>
      </c>
      <c r="C383" s="14">
        <f t="shared" si="61"/>
        <v>3066.3181516861487</v>
      </c>
      <c r="D383" s="15">
        <f t="shared" si="51"/>
        <v>-4.3242632027491739E-8</v>
      </c>
      <c r="E383" s="14">
        <f t="shared" si="62"/>
        <v>2.4208521406622865E-4</v>
      </c>
      <c r="F383" s="15">
        <f t="shared" si="63"/>
        <v>-1.6902722352608513E-5</v>
      </c>
      <c r="G383" s="14">
        <f t="shared" si="64"/>
        <v>8580017.6816062406</v>
      </c>
      <c r="H383" s="15">
        <f t="shared" si="52"/>
        <v>1.6945964984636006E-5</v>
      </c>
      <c r="I383" s="4">
        <f t="shared" si="65"/>
        <v>8580017.6818483267</v>
      </c>
      <c r="J383" s="4">
        <f t="shared" si="66"/>
        <v>4.3242632027492493E-8</v>
      </c>
    </row>
    <row r="384" spans="1:10" x14ac:dyDescent="0.4">
      <c r="A384" s="1">
        <f t="shared" si="53"/>
        <v>44263</v>
      </c>
      <c r="B384">
        <f t="shared" si="54"/>
        <v>377</v>
      </c>
      <c r="C384" s="14">
        <f t="shared" si="61"/>
        <v>3066.3181516429058</v>
      </c>
      <c r="D384" s="15">
        <f t="shared" si="51"/>
        <v>-4.0223372028844862E-8</v>
      </c>
      <c r="E384" s="14">
        <f t="shared" si="62"/>
        <v>2.2518249171362014E-4</v>
      </c>
      <c r="F384" s="15">
        <f t="shared" si="63"/>
        <v>-1.5722551047924569E-5</v>
      </c>
      <c r="G384" s="14">
        <f t="shared" si="64"/>
        <v>8580017.6816231869</v>
      </c>
      <c r="H384" s="15">
        <f t="shared" si="52"/>
        <v>1.5762774419953412E-5</v>
      </c>
      <c r="I384" s="4">
        <f t="shared" si="65"/>
        <v>8580017.6818483695</v>
      </c>
      <c r="J384" s="4">
        <f t="shared" si="66"/>
        <v>4.0223372028843723E-8</v>
      </c>
    </row>
    <row r="385" spans="1:10" x14ac:dyDescent="0.4">
      <c r="A385" s="1">
        <f t="shared" si="53"/>
        <v>44264</v>
      </c>
      <c r="B385">
        <f t="shared" si="54"/>
        <v>378</v>
      </c>
      <c r="C385" s="14">
        <f t="shared" si="61"/>
        <v>3066.3181516026825</v>
      </c>
      <c r="D385" s="15">
        <f t="shared" si="51"/>
        <v>-3.7414920912858547E-8</v>
      </c>
      <c r="E385" s="14">
        <f t="shared" si="62"/>
        <v>2.0945994066569557E-4</v>
      </c>
      <c r="F385" s="15">
        <f t="shared" si="63"/>
        <v>-1.4624780925685833E-5</v>
      </c>
      <c r="G385" s="14">
        <f t="shared" si="64"/>
        <v>8580017.6816389505</v>
      </c>
      <c r="H385" s="15">
        <f t="shared" si="52"/>
        <v>1.4662195846598692E-5</v>
      </c>
      <c r="I385" s="4">
        <f t="shared" si="65"/>
        <v>8580017.6818484105</v>
      </c>
      <c r="J385" s="4">
        <f t="shared" si="66"/>
        <v>3.7414920912859023E-8</v>
      </c>
    </row>
    <row r="386" spans="1:10" x14ac:dyDescent="0.4">
      <c r="A386" s="1">
        <f t="shared" si="53"/>
        <v>44265</v>
      </c>
      <c r="B386">
        <f t="shared" si="54"/>
        <v>379</v>
      </c>
      <c r="C386" s="14">
        <f t="shared" si="61"/>
        <v>3066.3181515652677</v>
      </c>
      <c r="D386" s="15">
        <f t="shared" si="51"/>
        <v>-3.4802559713612869E-8</v>
      </c>
      <c r="E386" s="14">
        <f t="shared" si="62"/>
        <v>1.9483515974000974E-4</v>
      </c>
      <c r="F386" s="15">
        <f t="shared" si="63"/>
        <v>-1.3603658622087072E-5</v>
      </c>
      <c r="G386" s="14">
        <f t="shared" si="64"/>
        <v>8580017.6816536132</v>
      </c>
      <c r="H386" s="15">
        <f t="shared" si="52"/>
        <v>1.3638461181800684E-5</v>
      </c>
      <c r="I386" s="4">
        <f t="shared" si="65"/>
        <v>8580017.6818484478</v>
      </c>
      <c r="J386" s="4">
        <f t="shared" si="66"/>
        <v>3.4802559713612274E-8</v>
      </c>
    </row>
    <row r="387" spans="1:10" x14ac:dyDescent="0.4">
      <c r="A387" s="1">
        <f t="shared" si="53"/>
        <v>44266</v>
      </c>
      <c r="B387">
        <f t="shared" si="54"/>
        <v>380</v>
      </c>
      <c r="C387" s="14">
        <f t="shared" si="61"/>
        <v>3066.318151530465</v>
      </c>
      <c r="D387" s="15">
        <f t="shared" si="51"/>
        <v>-3.2372597163618584E-8</v>
      </c>
      <c r="E387" s="14">
        <f t="shared" si="62"/>
        <v>1.8123150111792267E-4</v>
      </c>
      <c r="F387" s="15">
        <f t="shared" si="63"/>
        <v>-1.265383248109097E-5</v>
      </c>
      <c r="G387" s="14">
        <f t="shared" si="64"/>
        <v>8580017.6816672515</v>
      </c>
      <c r="H387" s="15">
        <f t="shared" si="52"/>
        <v>1.2686205078254588E-5</v>
      </c>
      <c r="I387" s="4">
        <f t="shared" si="65"/>
        <v>8580017.6818484832</v>
      </c>
      <c r="J387" s="4">
        <f t="shared" si="66"/>
        <v>3.2372597163618299E-8</v>
      </c>
    </row>
    <row r="388" spans="1:10" x14ac:dyDescent="0.4">
      <c r="A388" s="1">
        <f t="shared" si="53"/>
        <v>44267</v>
      </c>
      <c r="B388">
        <f t="shared" si="54"/>
        <v>381</v>
      </c>
      <c r="C388" s="14">
        <f t="shared" si="61"/>
        <v>3066.3181514980924</v>
      </c>
      <c r="D388" s="15">
        <f t="shared" si="51"/>
        <v>-3.0112297938500181E-8</v>
      </c>
      <c r="E388" s="14">
        <f t="shared" si="62"/>
        <v>1.6857766863683169E-4</v>
      </c>
      <c r="F388" s="15">
        <f t="shared" si="63"/>
        <v>-1.1770324506639719E-5</v>
      </c>
      <c r="G388" s="14">
        <f t="shared" si="64"/>
        <v>8580017.681679938</v>
      </c>
      <c r="H388" s="15">
        <f t="shared" si="52"/>
        <v>1.1800436804578219E-5</v>
      </c>
      <c r="I388" s="4">
        <f t="shared" si="65"/>
        <v>8580017.6818485148</v>
      </c>
      <c r="J388" s="4">
        <f t="shared" si="66"/>
        <v>3.0112297938500611E-8</v>
      </c>
    </row>
    <row r="389" spans="1:10" x14ac:dyDescent="0.4">
      <c r="A389" s="1">
        <f t="shared" si="53"/>
        <v>44268</v>
      </c>
      <c r="B389">
        <f t="shared" si="54"/>
        <v>382</v>
      </c>
      <c r="C389" s="14">
        <f t="shared" si="61"/>
        <v>3066.31815146798</v>
      </c>
      <c r="D389" s="15">
        <f t="shared" si="51"/>
        <v>-2.8009815911733689E-8</v>
      </c>
      <c r="E389" s="14">
        <f t="shared" si="62"/>
        <v>1.5680734413019197E-4</v>
      </c>
      <c r="F389" s="15">
        <f t="shared" si="63"/>
        <v>-1.0948504273201705E-5</v>
      </c>
      <c r="G389" s="14">
        <f t="shared" si="64"/>
        <v>8580017.6816917378</v>
      </c>
      <c r="H389" s="15">
        <f t="shared" si="52"/>
        <v>1.0976514089113438E-5</v>
      </c>
      <c r="I389" s="4">
        <f t="shared" si="65"/>
        <v>8580017.6818485446</v>
      </c>
      <c r="J389" s="4">
        <f t="shared" si="66"/>
        <v>2.8009815911733679E-8</v>
      </c>
    </row>
    <row r="390" spans="1:10" x14ac:dyDescent="0.4">
      <c r="A390" s="1">
        <f t="shared" si="53"/>
        <v>44269</v>
      </c>
      <c r="B390">
        <f t="shared" si="54"/>
        <v>383</v>
      </c>
      <c r="C390" s="14">
        <f t="shared" si="61"/>
        <v>3066.3181514399703</v>
      </c>
      <c r="D390" s="15">
        <f t="shared" si="51"/>
        <v>-2.6054132069630514E-8</v>
      </c>
      <c r="E390" s="14">
        <f t="shared" si="62"/>
        <v>1.4585883985699028E-4</v>
      </c>
      <c r="F390" s="15">
        <f t="shared" si="63"/>
        <v>-1.018406465791969E-5</v>
      </c>
      <c r="G390" s="14">
        <f t="shared" si="64"/>
        <v>8580017.6817027144</v>
      </c>
      <c r="H390" s="15">
        <f t="shared" si="52"/>
        <v>1.021011878998932E-5</v>
      </c>
      <c r="I390" s="4">
        <f t="shared" si="65"/>
        <v>8580017.6818485726</v>
      </c>
      <c r="J390" s="4">
        <f t="shared" si="66"/>
        <v>2.6054132069630031E-8</v>
      </c>
    </row>
    <row r="391" spans="1:10" x14ac:dyDescent="0.4">
      <c r="A391" s="1">
        <f t="shared" si="53"/>
        <v>44270</v>
      </c>
      <c r="B391">
        <f t="shared" si="54"/>
        <v>384</v>
      </c>
      <c r="C391" s="14">
        <f t="shared" si="61"/>
        <v>3066.318151413916</v>
      </c>
      <c r="D391" s="15">
        <f t="shared" ref="D391:D454" si="67">-E$1*C391*E391/B$2</f>
        <v>-2.4234996761182386E-8</v>
      </c>
      <c r="E391" s="14">
        <f t="shared" si="62"/>
        <v>1.3567477519907059E-4</v>
      </c>
      <c r="F391" s="15">
        <f t="shared" si="63"/>
        <v>-9.4729992671737592E-6</v>
      </c>
      <c r="G391" s="14">
        <f t="shared" si="64"/>
        <v>8580017.6817129254</v>
      </c>
      <c r="H391" s="15">
        <f t="shared" ref="H391:H454" si="68">$G$1*E391</f>
        <v>9.497234263934942E-6</v>
      </c>
      <c r="I391" s="4">
        <f t="shared" si="65"/>
        <v>8580017.6818486005</v>
      </c>
      <c r="J391" s="4">
        <f t="shared" si="66"/>
        <v>2.4234996761182787E-8</v>
      </c>
    </row>
    <row r="392" spans="1:10" x14ac:dyDescent="0.4">
      <c r="A392" s="1">
        <f t="shared" si="53"/>
        <v>44271</v>
      </c>
      <c r="B392">
        <f t="shared" si="54"/>
        <v>385</v>
      </c>
      <c r="C392" s="14">
        <f t="shared" si="61"/>
        <v>3066.3181513896811</v>
      </c>
      <c r="D392" s="15">
        <f t="shared" si="67"/>
        <v>-2.2542875980101594E-8</v>
      </c>
      <c r="E392" s="14">
        <f t="shared" si="62"/>
        <v>1.2620177593189683E-4</v>
      </c>
      <c r="F392" s="15">
        <f t="shared" si="63"/>
        <v>-8.8115814392526773E-6</v>
      </c>
      <c r="G392" s="14">
        <f t="shared" si="64"/>
        <v>8580017.6817224231</v>
      </c>
      <c r="H392" s="15">
        <f t="shared" si="68"/>
        <v>8.8341243152327791E-6</v>
      </c>
      <c r="I392" s="4">
        <f t="shared" si="65"/>
        <v>8580017.6818486247</v>
      </c>
      <c r="J392" s="4">
        <f t="shared" si="66"/>
        <v>2.2542875980101812E-8</v>
      </c>
    </row>
    <row r="393" spans="1:10" x14ac:dyDescent="0.4">
      <c r="A393" s="1">
        <f t="shared" ref="A393:A456" si="69">A392+1</f>
        <v>44272</v>
      </c>
      <c r="B393">
        <f t="shared" ref="B393:B456" si="70">B392+1</f>
        <v>386</v>
      </c>
      <c r="C393" s="14">
        <f t="shared" si="61"/>
        <v>3066.3181513671384</v>
      </c>
      <c r="D393" s="15">
        <f t="shared" si="67"/>
        <v>-2.0968901397522931E-8</v>
      </c>
      <c r="E393" s="14">
        <f t="shared" si="62"/>
        <v>1.1739019449264414E-4</v>
      </c>
      <c r="F393" s="15">
        <f t="shared" si="63"/>
        <v>-8.1963447130875668E-6</v>
      </c>
      <c r="G393" s="14">
        <f t="shared" si="64"/>
        <v>8580017.6817312576</v>
      </c>
      <c r="H393" s="15">
        <f t="shared" si="68"/>
        <v>8.2173136144850904E-6</v>
      </c>
      <c r="I393" s="4">
        <f t="shared" si="65"/>
        <v>8580017.6818486471</v>
      </c>
      <c r="J393" s="4">
        <f t="shared" si="66"/>
        <v>2.0968901397523619E-8</v>
      </c>
    </row>
    <row r="394" spans="1:10" x14ac:dyDescent="0.4">
      <c r="A394" s="1">
        <f t="shared" si="69"/>
        <v>44273</v>
      </c>
      <c r="B394">
        <f t="shared" si="70"/>
        <v>387</v>
      </c>
      <c r="C394" s="14">
        <f t="shared" si="61"/>
        <v>3066.3181513461695</v>
      </c>
      <c r="D394" s="15">
        <f t="shared" si="67"/>
        <v>-1.9504823883491136E-8</v>
      </c>
      <c r="E394" s="14">
        <f t="shared" si="62"/>
        <v>1.0919384977955657E-4</v>
      </c>
      <c r="F394" s="15">
        <f t="shared" si="63"/>
        <v>-7.6240646606854704E-6</v>
      </c>
      <c r="G394" s="14">
        <f t="shared" si="64"/>
        <v>8580017.6817394756</v>
      </c>
      <c r="H394" s="15">
        <f t="shared" si="68"/>
        <v>7.6435694845689612E-6</v>
      </c>
      <c r="I394" s="4">
        <f t="shared" si="65"/>
        <v>8580017.6818486694</v>
      </c>
      <c r="J394" s="4">
        <f t="shared" si="66"/>
        <v>1.9504823883490736E-8</v>
      </c>
    </row>
    <row r="395" spans="1:10" x14ac:dyDescent="0.4">
      <c r="A395" s="1">
        <f t="shared" si="69"/>
        <v>44274</v>
      </c>
      <c r="B395">
        <f t="shared" si="70"/>
        <v>388</v>
      </c>
      <c r="C395" s="14">
        <f t="shared" si="61"/>
        <v>3066.3181513266645</v>
      </c>
      <c r="D395" s="15">
        <f t="shared" si="67"/>
        <v>-1.8142970273641934E-8</v>
      </c>
      <c r="E395" s="14">
        <f t="shared" si="62"/>
        <v>1.015697851188711E-4</v>
      </c>
      <c r="F395" s="15">
        <f t="shared" si="63"/>
        <v>-7.0917419880473352E-6</v>
      </c>
      <c r="G395" s="14">
        <f t="shared" si="64"/>
        <v>8580017.6817471199</v>
      </c>
      <c r="H395" s="15">
        <f t="shared" si="68"/>
        <v>7.1098849583209774E-6</v>
      </c>
      <c r="I395" s="4">
        <f t="shared" si="65"/>
        <v>8580017.6818486899</v>
      </c>
      <c r="J395" s="4">
        <f t="shared" si="66"/>
        <v>1.8142970273642149E-8</v>
      </c>
    </row>
    <row r="396" spans="1:10" x14ac:dyDescent="0.4">
      <c r="A396" s="1">
        <f t="shared" si="69"/>
        <v>44275</v>
      </c>
      <c r="B396">
        <f t="shared" si="70"/>
        <v>389</v>
      </c>
      <c r="C396" s="14">
        <f t="shared" si="61"/>
        <v>3066.3181513085215</v>
      </c>
      <c r="D396" s="15">
        <f t="shared" si="67"/>
        <v>-1.6876203154492851E-8</v>
      </c>
      <c r="E396" s="14">
        <f t="shared" si="62"/>
        <v>9.4478043130823754E-5</v>
      </c>
      <c r="F396" s="15">
        <f t="shared" si="63"/>
        <v>-6.5965868160031706E-6</v>
      </c>
      <c r="G396" s="14">
        <f t="shared" si="64"/>
        <v>8580017.6817542296</v>
      </c>
      <c r="H396" s="15">
        <f t="shared" si="68"/>
        <v>6.6134630191576634E-6</v>
      </c>
      <c r="I396" s="4">
        <f t="shared" si="65"/>
        <v>8580017.6818487085</v>
      </c>
      <c r="J396" s="4">
        <f t="shared" si="66"/>
        <v>1.6876203154492847E-8</v>
      </c>
    </row>
    <row r="397" spans="1:10" x14ac:dyDescent="0.4">
      <c r="A397" s="1">
        <f t="shared" si="69"/>
        <v>44276</v>
      </c>
      <c r="B397">
        <f t="shared" si="70"/>
        <v>390</v>
      </c>
      <c r="C397" s="14">
        <f t="shared" si="61"/>
        <v>3066.3181512916453</v>
      </c>
      <c r="D397" s="15">
        <f t="shared" si="67"/>
        <v>-1.5697883456580301E-8</v>
      </c>
      <c r="E397" s="14">
        <f t="shared" si="62"/>
        <v>8.7881456314820586E-5</v>
      </c>
      <c r="F397" s="15">
        <f t="shared" si="63"/>
        <v>-6.1360040585808616E-6</v>
      </c>
      <c r="G397" s="14">
        <f t="shared" si="64"/>
        <v>8580017.6817608438</v>
      </c>
      <c r="H397" s="15">
        <f t="shared" si="68"/>
        <v>6.1517019420374418E-6</v>
      </c>
      <c r="I397" s="4">
        <f t="shared" si="65"/>
        <v>8580017.6818487253</v>
      </c>
      <c r="J397" s="4">
        <f t="shared" si="66"/>
        <v>1.5697883456580152E-8</v>
      </c>
    </row>
    <row r="398" spans="1:10" x14ac:dyDescent="0.4">
      <c r="A398" s="1">
        <f t="shared" si="69"/>
        <v>44277</v>
      </c>
      <c r="B398">
        <f t="shared" si="70"/>
        <v>391</v>
      </c>
      <c r="C398" s="14">
        <f t="shared" si="61"/>
        <v>3066.3181512759475</v>
      </c>
      <c r="D398" s="15">
        <f t="shared" si="67"/>
        <v>-1.4601835659395225E-8</v>
      </c>
      <c r="E398" s="14">
        <f t="shared" si="62"/>
        <v>8.1745452256239725E-5</v>
      </c>
      <c r="F398" s="15">
        <f t="shared" si="63"/>
        <v>-5.7075798222773856E-6</v>
      </c>
      <c r="G398" s="14">
        <f t="shared" si="64"/>
        <v>8580017.6817669962</v>
      </c>
      <c r="H398" s="15">
        <f t="shared" si="68"/>
        <v>5.7221816579367811E-6</v>
      </c>
      <c r="I398" s="4">
        <f t="shared" si="65"/>
        <v>8580017.6818487421</v>
      </c>
      <c r="J398" s="4">
        <f t="shared" si="66"/>
        <v>1.460183565939548E-8</v>
      </c>
    </row>
    <row r="399" spans="1:10" x14ac:dyDescent="0.4">
      <c r="A399" s="1">
        <f t="shared" si="69"/>
        <v>44278</v>
      </c>
      <c r="B399">
        <f t="shared" si="70"/>
        <v>392</v>
      </c>
      <c r="C399" s="14">
        <f t="shared" si="61"/>
        <v>3066.3181512613455</v>
      </c>
      <c r="D399" s="15">
        <f t="shared" si="67"/>
        <v>-1.3582315425758006E-8</v>
      </c>
      <c r="E399" s="14">
        <f t="shared" si="62"/>
        <v>7.6037872433962344E-5</v>
      </c>
      <c r="F399" s="15">
        <f t="shared" si="63"/>
        <v>-5.3090687549516064E-6</v>
      </c>
      <c r="G399" s="14">
        <f t="shared" si="64"/>
        <v>8580017.6817727182</v>
      </c>
      <c r="H399" s="15">
        <f t="shared" si="68"/>
        <v>5.3226510703773647E-6</v>
      </c>
      <c r="I399" s="4">
        <f t="shared" si="65"/>
        <v>8580017.681848757</v>
      </c>
      <c r="J399" s="4">
        <f t="shared" si="66"/>
        <v>1.3582315425758226E-8</v>
      </c>
    </row>
    <row r="400" spans="1:10" x14ac:dyDescent="0.4">
      <c r="A400" s="1">
        <f t="shared" si="69"/>
        <v>44279</v>
      </c>
      <c r="B400">
        <f t="shared" si="70"/>
        <v>393</v>
      </c>
      <c r="C400" s="14">
        <f t="shared" si="61"/>
        <v>3066.3181512477631</v>
      </c>
      <c r="D400" s="15">
        <f t="shared" si="67"/>
        <v>-1.2633979496005761E-8</v>
      </c>
      <c r="E400" s="14">
        <f t="shared" si="62"/>
        <v>7.0728803679010743E-5</v>
      </c>
      <c r="F400" s="15">
        <f t="shared" si="63"/>
        <v>-4.9383822780347465E-6</v>
      </c>
      <c r="G400" s="14">
        <f t="shared" si="64"/>
        <v>8580017.6817780416</v>
      </c>
      <c r="H400" s="15">
        <f t="shared" si="68"/>
        <v>4.9510162575307522E-6</v>
      </c>
      <c r="I400" s="4">
        <f t="shared" si="65"/>
        <v>8580017.68184877</v>
      </c>
      <c r="J400" s="4">
        <f t="shared" si="66"/>
        <v>1.2633979496005774E-8</v>
      </c>
    </row>
    <row r="401" spans="1:10" x14ac:dyDescent="0.4">
      <c r="A401" s="1">
        <f t="shared" si="69"/>
        <v>44280</v>
      </c>
      <c r="B401">
        <f t="shared" si="70"/>
        <v>394</v>
      </c>
      <c r="C401" s="14">
        <f t="shared" si="61"/>
        <v>3066.3181512351293</v>
      </c>
      <c r="D401" s="15">
        <f t="shared" si="67"/>
        <v>-1.1751857684208891E-8</v>
      </c>
      <c r="E401" s="14">
        <f t="shared" si="62"/>
        <v>6.5790421400975995E-5</v>
      </c>
      <c r="F401" s="15">
        <f t="shared" si="63"/>
        <v>-4.5935776403841105E-6</v>
      </c>
      <c r="G401" s="14">
        <f t="shared" si="64"/>
        <v>8580017.6817829926</v>
      </c>
      <c r="H401" s="15">
        <f t="shared" si="68"/>
        <v>4.6053294980683198E-6</v>
      </c>
      <c r="I401" s="4">
        <f t="shared" si="65"/>
        <v>8580017.681848783</v>
      </c>
      <c r="J401" s="4">
        <f t="shared" si="66"/>
        <v>1.1751857684209282E-8</v>
      </c>
    </row>
    <row r="402" spans="1:10" x14ac:dyDescent="0.4">
      <c r="A402" s="1">
        <f t="shared" si="69"/>
        <v>44281</v>
      </c>
      <c r="B402">
        <f t="shared" si="70"/>
        <v>395</v>
      </c>
      <c r="C402" s="14">
        <f t="shared" si="61"/>
        <v>3066.3181512233773</v>
      </c>
      <c r="D402" s="15">
        <f t="shared" si="67"/>
        <v>-1.0931326829650275E-8</v>
      </c>
      <c r="E402" s="14">
        <f t="shared" si="62"/>
        <v>6.1196843760591887E-5</v>
      </c>
      <c r="F402" s="15">
        <f t="shared" si="63"/>
        <v>-4.272847736411782E-6</v>
      </c>
      <c r="G402" s="14">
        <f t="shared" si="64"/>
        <v>8580017.681787597</v>
      </c>
      <c r="H402" s="15">
        <f t="shared" si="68"/>
        <v>4.2837790632414327E-6</v>
      </c>
      <c r="I402" s="4">
        <f t="shared" si="65"/>
        <v>8580017.6818487942</v>
      </c>
      <c r="J402" s="4">
        <f t="shared" si="66"/>
        <v>1.0931326829650665E-8</v>
      </c>
    </row>
    <row r="403" spans="1:10" x14ac:dyDescent="0.4">
      <c r="A403" s="1">
        <f t="shared" si="69"/>
        <v>44282</v>
      </c>
      <c r="B403">
        <f t="shared" si="70"/>
        <v>396</v>
      </c>
      <c r="C403" s="14">
        <f t="shared" si="61"/>
        <v>3066.3181512124461</v>
      </c>
      <c r="D403" s="15">
        <f t="shared" si="67"/>
        <v>-1.0168086567047962E-8</v>
      </c>
      <c r="E403" s="14">
        <f t="shared" si="62"/>
        <v>5.6923996024180109E-5</v>
      </c>
      <c r="F403" s="15">
        <f t="shared" si="63"/>
        <v>-3.9745116351255597E-6</v>
      </c>
      <c r="G403" s="14">
        <f t="shared" si="64"/>
        <v>8580017.6817918811</v>
      </c>
      <c r="H403" s="15">
        <f t="shared" si="68"/>
        <v>3.9846797216926076E-6</v>
      </c>
      <c r="I403" s="4">
        <f t="shared" si="65"/>
        <v>8580017.6818488054</v>
      </c>
      <c r="J403" s="4">
        <f t="shared" si="66"/>
        <v>1.0168086567047884E-8</v>
      </c>
    </row>
    <row r="404" spans="1:10" x14ac:dyDescent="0.4">
      <c r="A404" s="1">
        <f t="shared" si="69"/>
        <v>44283</v>
      </c>
      <c r="B404">
        <f t="shared" si="70"/>
        <v>397</v>
      </c>
      <c r="C404" s="14">
        <f t="shared" si="61"/>
        <v>3066.3181512022779</v>
      </c>
      <c r="D404" s="15">
        <f t="shared" si="67"/>
        <v>-9.4581367885342626E-9</v>
      </c>
      <c r="E404" s="14">
        <f t="shared" si="62"/>
        <v>5.2949484389054547E-5</v>
      </c>
      <c r="F404" s="15">
        <f t="shared" si="63"/>
        <v>-3.6970057704452843E-6</v>
      </c>
      <c r="G404" s="14">
        <f t="shared" si="64"/>
        <v>8580017.6817958653</v>
      </c>
      <c r="H404" s="15">
        <f t="shared" si="68"/>
        <v>3.7064639072338184E-6</v>
      </c>
      <c r="I404" s="4">
        <f t="shared" si="65"/>
        <v>8580017.6818488147</v>
      </c>
      <c r="J404" s="4">
        <f t="shared" si="66"/>
        <v>9.4581367885341468E-9</v>
      </c>
    </row>
    <row r="405" spans="1:10" x14ac:dyDescent="0.4">
      <c r="A405" s="1">
        <f t="shared" si="69"/>
        <v>44284</v>
      </c>
      <c r="B405">
        <f t="shared" si="70"/>
        <v>398</v>
      </c>
      <c r="C405" s="14">
        <f t="shared" si="61"/>
        <v>3066.3181511928196</v>
      </c>
      <c r="D405" s="15">
        <f t="shared" si="67"/>
        <v>-8.7977566792704012E-9</v>
      </c>
      <c r="E405" s="14">
        <f t="shared" si="62"/>
        <v>4.9252478618609259E-5</v>
      </c>
      <c r="F405" s="15">
        <f t="shared" si="63"/>
        <v>-3.4388757466233778E-6</v>
      </c>
      <c r="G405" s="14">
        <f t="shared" si="64"/>
        <v>8580017.681799572</v>
      </c>
      <c r="H405" s="15">
        <f t="shared" si="68"/>
        <v>3.4476735033026484E-6</v>
      </c>
      <c r="I405" s="4">
        <f t="shared" si="65"/>
        <v>8580017.681848824</v>
      </c>
      <c r="J405" s="4">
        <f t="shared" si="66"/>
        <v>8.7977566792705931E-9</v>
      </c>
    </row>
    <row r="406" spans="1:10" x14ac:dyDescent="0.4">
      <c r="A406" s="1">
        <f t="shared" si="69"/>
        <v>44285</v>
      </c>
      <c r="B406">
        <f t="shared" si="70"/>
        <v>399</v>
      </c>
      <c r="C406" s="14">
        <f t="shared" si="61"/>
        <v>3066.3181511840221</v>
      </c>
      <c r="D406" s="15">
        <f t="shared" si="67"/>
        <v>-8.1834852168233916E-9</v>
      </c>
      <c r="E406" s="14">
        <f t="shared" si="62"/>
        <v>4.5813602871985884E-5</v>
      </c>
      <c r="F406" s="15">
        <f t="shared" si="63"/>
        <v>-3.1987687158221889E-6</v>
      </c>
      <c r="G406" s="14">
        <f t="shared" si="64"/>
        <v>8580017.6818030197</v>
      </c>
      <c r="H406" s="15">
        <f t="shared" si="68"/>
        <v>3.2069522010390123E-6</v>
      </c>
      <c r="I406" s="4">
        <f t="shared" si="65"/>
        <v>8580017.6818488333</v>
      </c>
      <c r="J406" s="4">
        <f t="shared" si="66"/>
        <v>8.1834852168233883E-9</v>
      </c>
    </row>
    <row r="407" spans="1:10" x14ac:dyDescent="0.4">
      <c r="A407" s="1">
        <f t="shared" si="69"/>
        <v>44286</v>
      </c>
      <c r="B407">
        <f t="shared" si="70"/>
        <v>400</v>
      </c>
      <c r="C407" s="14">
        <f t="shared" si="61"/>
        <v>3066.3181511758385</v>
      </c>
      <c r="D407" s="15">
        <f t="shared" si="67"/>
        <v>-7.6121030321031942E-9</v>
      </c>
      <c r="E407" s="14">
        <f t="shared" si="62"/>
        <v>4.2614834156163694E-5</v>
      </c>
      <c r="F407" s="15">
        <f t="shared" si="63"/>
        <v>-2.975426287899356E-6</v>
      </c>
      <c r="G407" s="14">
        <f t="shared" si="64"/>
        <v>8580017.6818062272</v>
      </c>
      <c r="H407" s="15">
        <f t="shared" si="68"/>
        <v>2.983038390931459E-6</v>
      </c>
      <c r="I407" s="4">
        <f t="shared" si="65"/>
        <v>8580017.6818488427</v>
      </c>
      <c r="J407" s="4">
        <f t="shared" si="66"/>
        <v>7.6121030321030834E-9</v>
      </c>
    </row>
    <row r="408" spans="1:10" x14ac:dyDescent="0.4">
      <c r="A408" s="1">
        <f t="shared" si="69"/>
        <v>44287</v>
      </c>
      <c r="B408">
        <f t="shared" si="70"/>
        <v>401</v>
      </c>
      <c r="C408" s="14">
        <f t="shared" si="61"/>
        <v>3066.3181511682264</v>
      </c>
      <c r="D408" s="15">
        <f t="shared" si="67"/>
        <v>-7.0806155367942085E-9</v>
      </c>
      <c r="E408" s="14">
        <f t="shared" si="62"/>
        <v>3.9639407868264341E-5</v>
      </c>
      <c r="F408" s="15">
        <f t="shared" si="63"/>
        <v>-2.7676779352417096E-6</v>
      </c>
      <c r="G408" s="14">
        <f t="shared" si="64"/>
        <v>8580017.6818092111</v>
      </c>
      <c r="H408" s="15">
        <f t="shared" si="68"/>
        <v>2.774758550778504E-6</v>
      </c>
      <c r="I408" s="4">
        <f t="shared" si="65"/>
        <v>8580017.6818488501</v>
      </c>
      <c r="J408" s="4">
        <f t="shared" si="66"/>
        <v>7.0806155367944136E-9</v>
      </c>
    </row>
    <row r="409" spans="1:10" x14ac:dyDescent="0.4">
      <c r="A409" s="1">
        <f t="shared" si="69"/>
        <v>44288</v>
      </c>
      <c r="B409">
        <f t="shared" si="70"/>
        <v>402</v>
      </c>
      <c r="C409" s="14">
        <f t="shared" si="61"/>
        <v>3066.318151161146</v>
      </c>
      <c r="D409" s="15">
        <f t="shared" si="67"/>
        <v>-6.5862372288526501E-9</v>
      </c>
      <c r="E409" s="14">
        <f t="shared" si="62"/>
        <v>3.6871729933022628E-5</v>
      </c>
      <c r="F409" s="15">
        <f t="shared" si="63"/>
        <v>-2.5744348580827317E-6</v>
      </c>
      <c r="G409" s="14">
        <f t="shared" si="64"/>
        <v>8580017.6818119865</v>
      </c>
      <c r="H409" s="15">
        <f t="shared" si="68"/>
        <v>2.5810210953115844E-6</v>
      </c>
      <c r="I409" s="4">
        <f t="shared" si="65"/>
        <v>8580017.6818488576</v>
      </c>
      <c r="J409" s="4">
        <f t="shared" si="66"/>
        <v>6.5862372288526484E-9</v>
      </c>
    </row>
    <row r="410" spans="1:10" x14ac:dyDescent="0.4">
      <c r="A410" s="1">
        <f t="shared" si="69"/>
        <v>44289</v>
      </c>
      <c r="B410">
        <f t="shared" si="70"/>
        <v>403</v>
      </c>
      <c r="C410" s="14">
        <f t="shared" si="61"/>
        <v>3066.3181511545599</v>
      </c>
      <c r="D410" s="15">
        <f t="shared" si="67"/>
        <v>-6.1263770938157024E-9</v>
      </c>
      <c r="E410" s="14">
        <f t="shared" si="62"/>
        <v>3.4297295074939899E-5</v>
      </c>
      <c r="F410" s="15">
        <f t="shared" si="63"/>
        <v>-2.3946842781519773E-6</v>
      </c>
      <c r="G410" s="14">
        <f t="shared" si="64"/>
        <v>8580017.6818145681</v>
      </c>
      <c r="H410" s="15">
        <f t="shared" si="68"/>
        <v>2.400810655245793E-6</v>
      </c>
      <c r="I410" s="4">
        <f t="shared" si="65"/>
        <v>8580017.681848865</v>
      </c>
      <c r="J410" s="4">
        <f t="shared" si="66"/>
        <v>6.1263770938157835E-9</v>
      </c>
    </row>
    <row r="411" spans="1:10" x14ac:dyDescent="0.4">
      <c r="A411" s="1">
        <f t="shared" si="69"/>
        <v>44290</v>
      </c>
      <c r="B411">
        <f t="shared" si="70"/>
        <v>404</v>
      </c>
      <c r="C411" s="14">
        <f t="shared" si="61"/>
        <v>3066.3181511484336</v>
      </c>
      <c r="D411" s="15">
        <f t="shared" si="67"/>
        <v>-5.6986250254113092E-9</v>
      </c>
      <c r="E411" s="14">
        <f t="shared" si="62"/>
        <v>3.1902610796787924E-5</v>
      </c>
      <c r="F411" s="15">
        <f t="shared" si="63"/>
        <v>-2.2274841307497437E-6</v>
      </c>
      <c r="G411" s="14">
        <f t="shared" si="64"/>
        <v>8580017.6818169691</v>
      </c>
      <c r="H411" s="15">
        <f t="shared" si="68"/>
        <v>2.2331827557751549E-6</v>
      </c>
      <c r="I411" s="4">
        <f t="shared" si="65"/>
        <v>8580017.6818488725</v>
      </c>
      <c r="J411" s="4">
        <f t="shared" si="66"/>
        <v>5.6986250254111934E-9</v>
      </c>
    </row>
    <row r="412" spans="1:10" x14ac:dyDescent="0.4">
      <c r="A412" s="1">
        <f t="shared" si="69"/>
        <v>44291</v>
      </c>
      <c r="B412">
        <f t="shared" si="70"/>
        <v>405</v>
      </c>
      <c r="C412" s="14">
        <f t="shared" si="61"/>
        <v>3066.3181511427351</v>
      </c>
      <c r="D412" s="15">
        <f t="shared" si="67"/>
        <v>-5.3007391942996637E-9</v>
      </c>
      <c r="E412" s="14">
        <f t="shared" si="62"/>
        <v>2.9675126666038182E-5</v>
      </c>
      <c r="F412" s="15">
        <f t="shared" si="63"/>
        <v>-2.0719581274283734E-6</v>
      </c>
      <c r="G412" s="14">
        <f t="shared" si="64"/>
        <v>8580017.6818192024</v>
      </c>
      <c r="H412" s="15">
        <f t="shared" si="68"/>
        <v>2.0772588666226731E-6</v>
      </c>
      <c r="I412" s="4">
        <f t="shared" si="65"/>
        <v>8580017.681848878</v>
      </c>
      <c r="J412" s="4">
        <f t="shared" si="66"/>
        <v>5.3007391942996256E-9</v>
      </c>
    </row>
    <row r="413" spans="1:10" x14ac:dyDescent="0.4">
      <c r="A413" s="1">
        <f t="shared" si="69"/>
        <v>44292</v>
      </c>
      <c r="B413">
        <f t="shared" si="70"/>
        <v>406</v>
      </c>
      <c r="C413" s="14">
        <f t="shared" si="61"/>
        <v>3066.3181511374346</v>
      </c>
      <c r="D413" s="15">
        <f t="shared" si="67"/>
        <v>-4.9306342987465249E-9</v>
      </c>
      <c r="E413" s="14">
        <f t="shared" si="62"/>
        <v>2.7603168538609809E-5</v>
      </c>
      <c r="F413" s="15">
        <f t="shared" si="63"/>
        <v>-1.9272911634039403E-6</v>
      </c>
      <c r="G413" s="14">
        <f t="shared" si="64"/>
        <v>8580017.6818212792</v>
      </c>
      <c r="H413" s="15">
        <f t="shared" si="68"/>
        <v>1.9322217977026868E-6</v>
      </c>
      <c r="I413" s="4">
        <f t="shared" si="65"/>
        <v>8580017.6818488818</v>
      </c>
      <c r="J413" s="4">
        <f t="shared" si="66"/>
        <v>4.9306342987465109E-9</v>
      </c>
    </row>
    <row r="414" spans="1:10" x14ac:dyDescent="0.4">
      <c r="A414" s="1">
        <f t="shared" si="69"/>
        <v>44293</v>
      </c>
      <c r="B414">
        <f t="shared" si="70"/>
        <v>407</v>
      </c>
      <c r="C414" s="14">
        <f t="shared" si="61"/>
        <v>3066.3181511325038</v>
      </c>
      <c r="D414" s="15">
        <f t="shared" si="67"/>
        <v>-4.5863706356506667E-9</v>
      </c>
      <c r="E414" s="14">
        <f t="shared" si="62"/>
        <v>2.5675877375205868E-5</v>
      </c>
      <c r="F414" s="15">
        <f t="shared" si="63"/>
        <v>-1.7927250456287603E-6</v>
      </c>
      <c r="G414" s="14">
        <f t="shared" si="64"/>
        <v>8580017.6818232108</v>
      </c>
      <c r="H414" s="15">
        <f t="shared" si="68"/>
        <v>1.7973114162644109E-6</v>
      </c>
      <c r="I414" s="4">
        <f t="shared" si="65"/>
        <v>8580017.6818488874</v>
      </c>
      <c r="J414" s="4">
        <f t="shared" si="66"/>
        <v>4.5863706356506121E-9</v>
      </c>
    </row>
    <row r="415" spans="1:10" x14ac:dyDescent="0.4">
      <c r="A415" s="1">
        <f t="shared" si="69"/>
        <v>44294</v>
      </c>
      <c r="B415">
        <f t="shared" si="70"/>
        <v>408</v>
      </c>
      <c r="C415" s="14">
        <f t="shared" si="61"/>
        <v>3066.3181511279172</v>
      </c>
      <c r="D415" s="15">
        <f t="shared" si="67"/>
        <v>-4.2661439346472254E-9</v>
      </c>
      <c r="E415" s="14">
        <f t="shared" si="62"/>
        <v>2.3883152329577109E-5</v>
      </c>
      <c r="F415" s="15">
        <f t="shared" si="63"/>
        <v>-1.6675545191357504E-6</v>
      </c>
      <c r="G415" s="14">
        <f t="shared" si="64"/>
        <v>8580017.6818250082</v>
      </c>
      <c r="H415" s="15">
        <f t="shared" si="68"/>
        <v>1.6718206630703977E-6</v>
      </c>
      <c r="I415" s="4">
        <f t="shared" si="65"/>
        <v>8580017.6818488911</v>
      </c>
      <c r="J415" s="4">
        <f t="shared" si="66"/>
        <v>4.2661439346472916E-9</v>
      </c>
    </row>
    <row r="416" spans="1:10" x14ac:dyDescent="0.4">
      <c r="A416" s="1">
        <f t="shared" si="69"/>
        <v>44295</v>
      </c>
      <c r="B416">
        <f t="shared" si="70"/>
        <v>409</v>
      </c>
      <c r="C416" s="14">
        <f t="shared" si="61"/>
        <v>3066.3181511236512</v>
      </c>
      <c r="D416" s="15">
        <f t="shared" si="67"/>
        <v>-3.9682759020079013E-9</v>
      </c>
      <c r="E416" s="14">
        <f t="shared" si="62"/>
        <v>2.2215597810441357E-5</v>
      </c>
      <c r="F416" s="15">
        <f t="shared" si="63"/>
        <v>-1.5511235708288874E-6</v>
      </c>
      <c r="G416" s="14">
        <f t="shared" si="64"/>
        <v>8580017.6818266809</v>
      </c>
      <c r="H416" s="15">
        <f t="shared" si="68"/>
        <v>1.5550918467308952E-6</v>
      </c>
      <c r="I416" s="4">
        <f t="shared" si="65"/>
        <v>8580017.6818488967</v>
      </c>
      <c r="J416" s="4">
        <f t="shared" si="66"/>
        <v>3.968275902007812E-9</v>
      </c>
    </row>
    <row r="417" spans="1:10" x14ac:dyDescent="0.4">
      <c r="A417" s="1">
        <f t="shared" si="69"/>
        <v>44296</v>
      </c>
      <c r="B417">
        <f t="shared" si="70"/>
        <v>410</v>
      </c>
      <c r="C417" s="14">
        <f t="shared" si="61"/>
        <v>3066.3181511196831</v>
      </c>
      <c r="D417" s="15">
        <f t="shared" si="67"/>
        <v>-3.691205424779067E-9</v>
      </c>
      <c r="E417" s="14">
        <f t="shared" si="62"/>
        <v>2.0664474239612469E-5</v>
      </c>
      <c r="F417" s="15">
        <f t="shared" si="63"/>
        <v>-1.4428219913480939E-6</v>
      </c>
      <c r="G417" s="14">
        <f t="shared" si="64"/>
        <v>8580017.6818282362</v>
      </c>
      <c r="H417" s="15">
        <f t="shared" si="68"/>
        <v>1.4465131967728729E-6</v>
      </c>
      <c r="I417" s="4">
        <f t="shared" si="65"/>
        <v>8580017.6818489004</v>
      </c>
      <c r="J417" s="4">
        <f t="shared" si="66"/>
        <v>3.6912054247790083E-9</v>
      </c>
    </row>
    <row r="418" spans="1:10" x14ac:dyDescent="0.4">
      <c r="A418" s="1">
        <f t="shared" si="69"/>
        <v>44297</v>
      </c>
      <c r="B418">
        <f t="shared" si="70"/>
        <v>411</v>
      </c>
      <c r="C418" s="14">
        <f t="shared" si="61"/>
        <v>3066.3181511159919</v>
      </c>
      <c r="D418" s="15">
        <f t="shared" si="67"/>
        <v>-3.433480389059024E-9</v>
      </c>
      <c r="E418" s="14">
        <f t="shared" si="62"/>
        <v>1.9221652248264376E-5</v>
      </c>
      <c r="F418" s="15">
        <f t="shared" si="63"/>
        <v>-1.3420821769894473E-6</v>
      </c>
      <c r="G418" s="14">
        <f t="shared" si="64"/>
        <v>8580017.6818296835</v>
      </c>
      <c r="H418" s="15">
        <f t="shared" si="68"/>
        <v>1.3455156573785064E-6</v>
      </c>
      <c r="I418" s="4">
        <f t="shared" si="65"/>
        <v>8580017.681848906</v>
      </c>
      <c r="J418" s="4">
        <f t="shared" si="66"/>
        <v>3.4334803890591163E-9</v>
      </c>
    </row>
    <row r="419" spans="1:10" x14ac:dyDescent="0.4">
      <c r="A419" s="1">
        <f t="shared" si="69"/>
        <v>44298</v>
      </c>
      <c r="B419">
        <f t="shared" si="70"/>
        <v>412</v>
      </c>
      <c r="C419" s="14">
        <f t="shared" si="61"/>
        <v>3066.3181511125586</v>
      </c>
      <c r="D419" s="15">
        <f t="shared" si="67"/>
        <v>-3.1937500695343988E-9</v>
      </c>
      <c r="E419" s="14">
        <f t="shared" si="62"/>
        <v>1.7879570071274928E-5</v>
      </c>
      <c r="F419" s="15">
        <f t="shared" si="63"/>
        <v>-1.2483761549197106E-6</v>
      </c>
      <c r="G419" s="14">
        <f t="shared" si="64"/>
        <v>8580017.6818310283</v>
      </c>
      <c r="H419" s="15">
        <f t="shared" si="68"/>
        <v>1.251569904989245E-6</v>
      </c>
      <c r="I419" s="4">
        <f t="shared" si="65"/>
        <v>8580017.6818489078</v>
      </c>
      <c r="J419" s="4">
        <f t="shared" si="66"/>
        <v>3.1937500695344319E-9</v>
      </c>
    </row>
    <row r="420" spans="1:10" x14ac:dyDescent="0.4">
      <c r="A420" s="1">
        <f t="shared" si="69"/>
        <v>44299</v>
      </c>
      <c r="B420">
        <f t="shared" si="70"/>
        <v>413</v>
      </c>
      <c r="C420" s="14">
        <f t="shared" si="61"/>
        <v>3066.3181511093649</v>
      </c>
      <c r="D420" s="15">
        <f t="shared" si="67"/>
        <v>-2.9707580503895595E-9</v>
      </c>
      <c r="E420" s="14">
        <f t="shared" si="62"/>
        <v>1.6631193916355216E-5</v>
      </c>
      <c r="F420" s="15">
        <f t="shared" si="63"/>
        <v>-1.1612128160944756E-6</v>
      </c>
      <c r="G420" s="14">
        <f t="shared" si="64"/>
        <v>8580017.68183228</v>
      </c>
      <c r="H420" s="15">
        <f t="shared" si="68"/>
        <v>1.1641835741448652E-6</v>
      </c>
      <c r="I420" s="4">
        <f t="shared" si="65"/>
        <v>8580017.6818489116</v>
      </c>
      <c r="J420" s="4">
        <f t="shared" si="66"/>
        <v>2.9707580503895958E-9</v>
      </c>
    </row>
    <row r="421" spans="1:10" x14ac:dyDescent="0.4">
      <c r="A421" s="1">
        <f t="shared" si="69"/>
        <v>44300</v>
      </c>
      <c r="B421">
        <f t="shared" si="70"/>
        <v>414</v>
      </c>
      <c r="C421" s="14">
        <f t="shared" ref="C421:C484" si="71">C420+D420</f>
        <v>3066.318151106394</v>
      </c>
      <c r="D421" s="15">
        <f t="shared" si="67"/>
        <v>-2.7633356404878696E-9</v>
      </c>
      <c r="E421" s="14">
        <f t="shared" ref="E421:E484" si="72">E420+F420</f>
        <v>1.5469981100260739E-5</v>
      </c>
      <c r="F421" s="15">
        <f t="shared" ref="F421:F484" si="73">-D421-H421</f>
        <v>-1.080135341377764E-6</v>
      </c>
      <c r="G421" s="14">
        <f t="shared" ref="G421:G484" si="74">G420+H420</f>
        <v>8580017.6818334442</v>
      </c>
      <c r="H421" s="15">
        <f t="shared" si="68"/>
        <v>1.0828986770182519E-6</v>
      </c>
      <c r="I421" s="4">
        <f t="shared" ref="I421:I484" si="75">E421+G421</f>
        <v>8580017.6818489134</v>
      </c>
      <c r="J421" s="4">
        <f t="shared" ref="J421:J484" si="76">F421+H421</f>
        <v>2.7633356404878613E-9</v>
      </c>
    </row>
    <row r="422" spans="1:10" x14ac:dyDescent="0.4">
      <c r="A422" s="1">
        <f t="shared" si="69"/>
        <v>44301</v>
      </c>
      <c r="B422">
        <f t="shared" si="70"/>
        <v>415</v>
      </c>
      <c r="C422" s="14">
        <f t="shared" si="71"/>
        <v>3066.3181511036305</v>
      </c>
      <c r="D422" s="15">
        <f t="shared" si="67"/>
        <v>-2.5703957483140364E-9</v>
      </c>
      <c r="E422" s="14">
        <f t="shared" si="72"/>
        <v>1.4389845758882976E-5</v>
      </c>
      <c r="F422" s="15">
        <f t="shared" si="73"/>
        <v>-1.0047188073734943E-6</v>
      </c>
      <c r="G422" s="14">
        <f t="shared" si="74"/>
        <v>8580017.6818345264</v>
      </c>
      <c r="H422" s="15">
        <f t="shared" si="68"/>
        <v>1.0072892031218084E-6</v>
      </c>
      <c r="I422" s="4">
        <f t="shared" si="75"/>
        <v>8580017.6818489153</v>
      </c>
      <c r="J422" s="4">
        <f t="shared" si="76"/>
        <v>2.570395748314069E-9</v>
      </c>
    </row>
    <row r="423" spans="1:10" x14ac:dyDescent="0.4">
      <c r="A423" s="1">
        <f t="shared" si="69"/>
        <v>44302</v>
      </c>
      <c r="B423">
        <f t="shared" si="70"/>
        <v>416</v>
      </c>
      <c r="C423" s="14">
        <f t="shared" si="71"/>
        <v>3066.3181511010603</v>
      </c>
      <c r="D423" s="15">
        <f t="shared" si="67"/>
        <v>-2.390927184576402E-9</v>
      </c>
      <c r="E423" s="14">
        <f t="shared" si="72"/>
        <v>1.3385126951509482E-5</v>
      </c>
      <c r="F423" s="15">
        <f t="shared" si="73"/>
        <v>-9.3456795942108744E-7</v>
      </c>
      <c r="G423" s="14">
        <f t="shared" si="74"/>
        <v>8580017.6818355341</v>
      </c>
      <c r="H423" s="15">
        <f t="shared" si="68"/>
        <v>9.3695888660566384E-7</v>
      </c>
      <c r="I423" s="4">
        <f t="shared" si="75"/>
        <v>8580017.681848919</v>
      </c>
      <c r="J423" s="4">
        <f t="shared" si="76"/>
        <v>2.3909271845764048E-9</v>
      </c>
    </row>
    <row r="424" spans="1:10" x14ac:dyDescent="0.4">
      <c r="A424" s="1">
        <f t="shared" si="69"/>
        <v>44303</v>
      </c>
      <c r="B424">
        <f t="shared" si="70"/>
        <v>417</v>
      </c>
      <c r="C424" s="14">
        <f t="shared" si="71"/>
        <v>3066.3181510986692</v>
      </c>
      <c r="D424" s="15">
        <f t="shared" si="67"/>
        <v>-2.2239893626093718E-9</v>
      </c>
      <c r="E424" s="14">
        <f t="shared" si="72"/>
        <v>1.2450558992088394E-5</v>
      </c>
      <c r="F424" s="15">
        <f t="shared" si="73"/>
        <v>-8.6931514008357828E-7</v>
      </c>
      <c r="G424" s="14">
        <f t="shared" si="74"/>
        <v>8580017.681836471</v>
      </c>
      <c r="H424" s="15">
        <f t="shared" si="68"/>
        <v>8.7153912944618763E-7</v>
      </c>
      <c r="I424" s="4">
        <f t="shared" si="75"/>
        <v>8580017.6818489209</v>
      </c>
      <c r="J424" s="4">
        <f t="shared" si="76"/>
        <v>2.2239893626093457E-9</v>
      </c>
    </row>
    <row r="425" spans="1:10" x14ac:dyDescent="0.4">
      <c r="A425" s="1">
        <f t="shared" si="69"/>
        <v>44304</v>
      </c>
      <c r="B425">
        <f t="shared" si="70"/>
        <v>418</v>
      </c>
      <c r="C425" s="14">
        <f t="shared" si="71"/>
        <v>3066.318151096445</v>
      </c>
      <c r="D425" s="15">
        <f t="shared" si="67"/>
        <v>-2.0687073688010319E-9</v>
      </c>
      <c r="E425" s="14">
        <f t="shared" si="72"/>
        <v>1.1581243852004815E-5</v>
      </c>
      <c r="F425" s="15">
        <f t="shared" si="73"/>
        <v>-8.0861836227153609E-7</v>
      </c>
      <c r="G425" s="14">
        <f t="shared" si="74"/>
        <v>8580017.6818373427</v>
      </c>
      <c r="H425" s="15">
        <f t="shared" si="68"/>
        <v>8.1068706964033713E-7</v>
      </c>
      <c r="I425" s="4">
        <f t="shared" si="75"/>
        <v>8580017.6818489246</v>
      </c>
      <c r="J425" s="4">
        <f t="shared" si="76"/>
        <v>2.0687073688010431E-9</v>
      </c>
    </row>
    <row r="426" spans="1:10" x14ac:dyDescent="0.4">
      <c r="A426" s="1">
        <f t="shared" si="69"/>
        <v>44305</v>
      </c>
      <c r="B426">
        <f t="shared" si="70"/>
        <v>419</v>
      </c>
      <c r="C426" s="14">
        <f t="shared" si="71"/>
        <v>3066.3181510943764</v>
      </c>
      <c r="D426" s="15">
        <f t="shared" si="67"/>
        <v>-1.9242673772102833E-9</v>
      </c>
      <c r="E426" s="14">
        <f t="shared" si="72"/>
        <v>1.0772625489733279E-5</v>
      </c>
      <c r="F426" s="15">
        <f t="shared" si="73"/>
        <v>-7.5215951690411923E-7</v>
      </c>
      <c r="G426" s="14">
        <f t="shared" si="74"/>
        <v>8580017.6818381529</v>
      </c>
      <c r="H426" s="15">
        <f t="shared" si="68"/>
        <v>7.5408378428132955E-7</v>
      </c>
      <c r="I426" s="4">
        <f t="shared" si="75"/>
        <v>8580017.6818489265</v>
      </c>
      <c r="J426" s="4">
        <f t="shared" si="76"/>
        <v>1.9242673772103209E-9</v>
      </c>
    </row>
    <row r="427" spans="1:10" x14ac:dyDescent="0.4">
      <c r="A427" s="1">
        <f t="shared" si="69"/>
        <v>44306</v>
      </c>
      <c r="B427">
        <f t="shared" si="70"/>
        <v>420</v>
      </c>
      <c r="C427" s="14">
        <f t="shared" si="71"/>
        <v>3066.3181510924519</v>
      </c>
      <c r="D427" s="15">
        <f t="shared" si="67"/>
        <v>-1.7899123843417082E-9</v>
      </c>
      <c r="E427" s="14">
        <f t="shared" si="72"/>
        <v>1.0020465972829159E-5</v>
      </c>
      <c r="F427" s="15">
        <f t="shared" si="73"/>
        <v>-6.9964270571369953E-7</v>
      </c>
      <c r="G427" s="14">
        <f t="shared" si="74"/>
        <v>8580017.6818389073</v>
      </c>
      <c r="H427" s="15">
        <f t="shared" si="68"/>
        <v>7.0143261809804123E-7</v>
      </c>
      <c r="I427" s="4">
        <f t="shared" si="75"/>
        <v>8580017.6818489283</v>
      </c>
      <c r="J427" s="4">
        <f t="shared" si="76"/>
        <v>1.7899123843416927E-9</v>
      </c>
    </row>
    <row r="428" spans="1:10" x14ac:dyDescent="0.4">
      <c r="A428" s="1">
        <f t="shared" si="69"/>
        <v>44307</v>
      </c>
      <c r="B428">
        <f t="shared" si="70"/>
        <v>421</v>
      </c>
      <c r="C428" s="14">
        <f t="shared" si="71"/>
        <v>3066.318151090662</v>
      </c>
      <c r="D428" s="15">
        <f t="shared" si="67"/>
        <v>-1.6649382417243207E-9</v>
      </c>
      <c r="E428" s="14">
        <f t="shared" si="72"/>
        <v>9.3208232671154586E-6</v>
      </c>
      <c r="F428" s="15">
        <f t="shared" si="73"/>
        <v>-6.5079269045635778E-7</v>
      </c>
      <c r="G428" s="14">
        <f t="shared" si="74"/>
        <v>8580017.6818396095</v>
      </c>
      <c r="H428" s="15">
        <f t="shared" si="68"/>
        <v>6.5245762869808213E-7</v>
      </c>
      <c r="I428" s="4">
        <f t="shared" si="75"/>
        <v>8580017.6818489302</v>
      </c>
      <c r="J428" s="4">
        <f t="shared" si="76"/>
        <v>1.6649382417243521E-9</v>
      </c>
    </row>
    <row r="429" spans="1:10" x14ac:dyDescent="0.4">
      <c r="A429" s="1">
        <f t="shared" si="69"/>
        <v>44308</v>
      </c>
      <c r="B429">
        <f t="shared" si="70"/>
        <v>422</v>
      </c>
      <c r="C429" s="14">
        <f t="shared" si="71"/>
        <v>3066.3181510889972</v>
      </c>
      <c r="D429" s="15">
        <f t="shared" si="67"/>
        <v>-1.5486899655011185E-9</v>
      </c>
      <c r="E429" s="14">
        <f t="shared" si="72"/>
        <v>8.6700305766591009E-6</v>
      </c>
      <c r="F429" s="15">
        <f t="shared" si="73"/>
        <v>-6.0535345040063597E-7</v>
      </c>
      <c r="G429" s="14">
        <f t="shared" si="74"/>
        <v>8580017.6818402614</v>
      </c>
      <c r="H429" s="15">
        <f t="shared" si="68"/>
        <v>6.0690214036613708E-7</v>
      </c>
      <c r="I429" s="4">
        <f t="shared" si="75"/>
        <v>8580017.6818489321</v>
      </c>
      <c r="J429" s="4">
        <f t="shared" si="76"/>
        <v>1.5486899655011123E-9</v>
      </c>
    </row>
    <row r="430" spans="1:10" x14ac:dyDescent="0.4">
      <c r="A430" s="1">
        <f t="shared" si="69"/>
        <v>44309</v>
      </c>
      <c r="B430">
        <f t="shared" si="70"/>
        <v>423</v>
      </c>
      <c r="C430" s="14">
        <f t="shared" si="71"/>
        <v>3066.3181510874483</v>
      </c>
      <c r="D430" s="15">
        <f t="shared" si="67"/>
        <v>-1.4405583036881669E-9</v>
      </c>
      <c r="E430" s="14">
        <f t="shared" si="72"/>
        <v>8.0646771262584648E-6</v>
      </c>
      <c r="F430" s="15">
        <f t="shared" si="73"/>
        <v>-5.6308684053440438E-7</v>
      </c>
      <c r="G430" s="14">
        <f t="shared" si="74"/>
        <v>8580017.6818408687</v>
      </c>
      <c r="H430" s="15">
        <f t="shared" si="68"/>
        <v>5.6452739883809254E-7</v>
      </c>
      <c r="I430" s="4">
        <f t="shared" si="75"/>
        <v>8580017.6818489339</v>
      </c>
      <c r="J430" s="4">
        <f t="shared" si="76"/>
        <v>1.4405583036881561E-9</v>
      </c>
    </row>
    <row r="431" spans="1:10" x14ac:dyDescent="0.4">
      <c r="A431" s="1">
        <f t="shared" si="69"/>
        <v>44310</v>
      </c>
      <c r="B431">
        <f t="shared" si="70"/>
        <v>424</v>
      </c>
      <c r="C431" s="14">
        <f t="shared" si="71"/>
        <v>3066.3181510860077</v>
      </c>
      <c r="D431" s="15">
        <f t="shared" si="67"/>
        <v>-1.3399765431123684E-9</v>
      </c>
      <c r="E431" s="14">
        <f t="shared" si="72"/>
        <v>7.5015902857240604E-6</v>
      </c>
      <c r="F431" s="15">
        <f t="shared" si="73"/>
        <v>-5.2377134345757184E-7</v>
      </c>
      <c r="G431" s="14">
        <f t="shared" si="74"/>
        <v>8580017.681841433</v>
      </c>
      <c r="H431" s="15">
        <f t="shared" si="68"/>
        <v>5.2511132000068424E-7</v>
      </c>
      <c r="I431" s="4">
        <f t="shared" si="75"/>
        <v>8580017.6818489339</v>
      </c>
      <c r="J431" s="4">
        <f t="shared" si="76"/>
        <v>1.3399765431123937E-9</v>
      </c>
    </row>
    <row r="432" spans="1:10" x14ac:dyDescent="0.4">
      <c r="A432" s="1">
        <f t="shared" si="69"/>
        <v>44311</v>
      </c>
      <c r="B432">
        <f t="shared" si="70"/>
        <v>425</v>
      </c>
      <c r="C432" s="14">
        <f t="shared" si="71"/>
        <v>3066.3181510846675</v>
      </c>
      <c r="D432" s="15">
        <f t="shared" si="67"/>
        <v>-1.2464175392932276E-9</v>
      </c>
      <c r="E432" s="14">
        <f t="shared" si="72"/>
        <v>6.9778189422664882E-6</v>
      </c>
      <c r="F432" s="15">
        <f t="shared" si="73"/>
        <v>-4.8720090841936102E-7</v>
      </c>
      <c r="G432" s="14">
        <f t="shared" si="74"/>
        <v>8580017.6818419583</v>
      </c>
      <c r="H432" s="15">
        <f t="shared" si="68"/>
        <v>4.884473259586542E-7</v>
      </c>
      <c r="I432" s="4">
        <f t="shared" si="75"/>
        <v>8580017.6818489358</v>
      </c>
      <c r="J432" s="4">
        <f t="shared" si="76"/>
        <v>1.2464175392931859E-9</v>
      </c>
    </row>
    <row r="433" spans="1:10" x14ac:dyDescent="0.4">
      <c r="A433" s="1">
        <f t="shared" si="69"/>
        <v>44312</v>
      </c>
      <c r="B433">
        <f t="shared" si="70"/>
        <v>426</v>
      </c>
      <c r="C433" s="14">
        <f t="shared" si="71"/>
        <v>3066.3181510834211</v>
      </c>
      <c r="D433" s="15">
        <f t="shared" si="67"/>
        <v>-1.1593909537023541E-9</v>
      </c>
      <c r="E433" s="14">
        <f t="shared" si="72"/>
        <v>6.4906180338471276E-6</v>
      </c>
      <c r="F433" s="15">
        <f t="shared" si="73"/>
        <v>-4.5318387141559661E-7</v>
      </c>
      <c r="G433" s="14">
        <f t="shared" si="74"/>
        <v>8580017.6818424463</v>
      </c>
      <c r="H433" s="15">
        <f t="shared" si="68"/>
        <v>4.5434326236929896E-7</v>
      </c>
      <c r="I433" s="4">
        <f t="shared" si="75"/>
        <v>8580017.6818489376</v>
      </c>
      <c r="J433" s="4">
        <f t="shared" si="76"/>
        <v>1.1593909537023499E-9</v>
      </c>
    </row>
    <row r="434" spans="1:10" x14ac:dyDescent="0.4">
      <c r="A434" s="1">
        <f t="shared" si="69"/>
        <v>44313</v>
      </c>
      <c r="B434">
        <f t="shared" si="70"/>
        <v>427</v>
      </c>
      <c r="C434" s="14">
        <f t="shared" si="71"/>
        <v>3066.3181510822615</v>
      </c>
      <c r="D434" s="15">
        <f t="shared" si="67"/>
        <v>-1.0784406839212999E-9</v>
      </c>
      <c r="E434" s="14">
        <f t="shared" si="72"/>
        <v>6.0374341624315311E-6</v>
      </c>
      <c r="F434" s="15">
        <f t="shared" si="73"/>
        <v>-4.2154195068628593E-7</v>
      </c>
      <c r="G434" s="14">
        <f t="shared" si="74"/>
        <v>8580017.6818429008</v>
      </c>
      <c r="H434" s="15">
        <f t="shared" si="68"/>
        <v>4.2262039137020723E-7</v>
      </c>
      <c r="I434" s="4">
        <f t="shared" si="75"/>
        <v>8580017.6818489376</v>
      </c>
      <c r="J434" s="4">
        <f t="shared" si="76"/>
        <v>1.0784406839213076E-9</v>
      </c>
    </row>
    <row r="435" spans="1:10" x14ac:dyDescent="0.4">
      <c r="A435" s="1">
        <f t="shared" si="69"/>
        <v>44314</v>
      </c>
      <c r="B435">
        <f t="shared" si="70"/>
        <v>428</v>
      </c>
      <c r="C435" s="14">
        <f t="shared" si="71"/>
        <v>3066.3181510811828</v>
      </c>
      <c r="D435" s="15">
        <f t="shared" si="67"/>
        <v>-1.0031424732293135E-9</v>
      </c>
      <c r="E435" s="14">
        <f t="shared" si="72"/>
        <v>5.6158922117452455E-6</v>
      </c>
      <c r="F435" s="15">
        <f t="shared" si="73"/>
        <v>-3.9210931234893795E-7</v>
      </c>
      <c r="G435" s="14">
        <f t="shared" si="74"/>
        <v>8580017.6818433236</v>
      </c>
      <c r="H435" s="15">
        <f t="shared" si="68"/>
        <v>3.9311245482216725E-7</v>
      </c>
      <c r="I435" s="4">
        <f t="shared" si="75"/>
        <v>8580017.6818489395</v>
      </c>
      <c r="J435" s="4">
        <f t="shared" si="76"/>
        <v>1.0031424732292986E-9</v>
      </c>
    </row>
    <row r="436" spans="1:10" x14ac:dyDescent="0.4">
      <c r="A436" s="1">
        <f t="shared" si="69"/>
        <v>44315</v>
      </c>
      <c r="B436">
        <f t="shared" si="70"/>
        <v>429</v>
      </c>
      <c r="C436" s="14">
        <f t="shared" si="71"/>
        <v>3066.3181510801796</v>
      </c>
      <c r="D436" s="15">
        <f t="shared" si="67"/>
        <v>-9.3310168709295779E-10</v>
      </c>
      <c r="E436" s="14">
        <f t="shared" si="72"/>
        <v>5.2237828993963078E-6</v>
      </c>
      <c r="F436" s="15">
        <f t="shared" si="73"/>
        <v>-3.6473170127064861E-7</v>
      </c>
      <c r="G436" s="14">
        <f t="shared" si="74"/>
        <v>8580017.6818437167</v>
      </c>
      <c r="H436" s="15">
        <f t="shared" si="68"/>
        <v>3.6566480295774159E-7</v>
      </c>
      <c r="I436" s="4">
        <f t="shared" si="75"/>
        <v>8580017.6818489395</v>
      </c>
      <c r="J436" s="4">
        <f t="shared" si="76"/>
        <v>9.3310168709297827E-10</v>
      </c>
    </row>
    <row r="437" spans="1:10" x14ac:dyDescent="0.4">
      <c r="A437" s="1">
        <f t="shared" si="69"/>
        <v>44316</v>
      </c>
      <c r="B437">
        <f t="shared" si="70"/>
        <v>430</v>
      </c>
      <c r="C437" s="14">
        <f t="shared" si="71"/>
        <v>3066.3181510792465</v>
      </c>
      <c r="D437" s="15">
        <f t="shared" si="67"/>
        <v>-8.6795124490428316E-10</v>
      </c>
      <c r="E437" s="14">
        <f t="shared" si="72"/>
        <v>4.859051198125659E-6</v>
      </c>
      <c r="F437" s="15">
        <f t="shared" si="73"/>
        <v>-3.3926563262389189E-7</v>
      </c>
      <c r="G437" s="14">
        <f t="shared" si="74"/>
        <v>8580017.6818440817</v>
      </c>
      <c r="H437" s="15">
        <f t="shared" si="68"/>
        <v>3.4013358386879618E-7</v>
      </c>
      <c r="I437" s="4">
        <f t="shared" si="75"/>
        <v>8580017.6818489414</v>
      </c>
      <c r="J437" s="4">
        <f t="shared" si="76"/>
        <v>8.6795124490428957E-10</v>
      </c>
    </row>
    <row r="438" spans="1:10" x14ac:dyDescent="0.4">
      <c r="A438" s="1">
        <f t="shared" si="69"/>
        <v>44317</v>
      </c>
      <c r="B438">
        <f t="shared" si="70"/>
        <v>431</v>
      </c>
      <c r="C438" s="14">
        <f t="shared" si="71"/>
        <v>3066.3181510783784</v>
      </c>
      <c r="D438" s="15">
        <f t="shared" si="67"/>
        <v>-8.0734969612787916E-10</v>
      </c>
      <c r="E438" s="14">
        <f t="shared" si="72"/>
        <v>4.5197855655017674E-6</v>
      </c>
      <c r="F438" s="15">
        <f t="shared" si="73"/>
        <v>-3.155776398889959E-7</v>
      </c>
      <c r="G438" s="14">
        <f t="shared" si="74"/>
        <v>8580017.6818444226</v>
      </c>
      <c r="H438" s="15">
        <f t="shared" si="68"/>
        <v>3.1638498958512377E-7</v>
      </c>
      <c r="I438" s="4">
        <f t="shared" si="75"/>
        <v>8580017.6818489432</v>
      </c>
      <c r="J438" s="4">
        <f t="shared" si="76"/>
        <v>8.0734969612787079E-10</v>
      </c>
    </row>
    <row r="439" spans="1:10" x14ac:dyDescent="0.4">
      <c r="A439" s="1">
        <f t="shared" si="69"/>
        <v>44318</v>
      </c>
      <c r="B439">
        <f t="shared" si="70"/>
        <v>432</v>
      </c>
      <c r="C439" s="14">
        <f t="shared" si="71"/>
        <v>3066.3181510775712</v>
      </c>
      <c r="D439" s="15">
        <f t="shared" si="67"/>
        <v>-7.5097943077398677E-10</v>
      </c>
      <c r="E439" s="14">
        <f t="shared" si="72"/>
        <v>4.2042079256127718E-6</v>
      </c>
      <c r="F439" s="15">
        <f t="shared" si="73"/>
        <v>-2.935435753621201E-7</v>
      </c>
      <c r="G439" s="14">
        <f t="shared" si="74"/>
        <v>8580017.6818447392</v>
      </c>
      <c r="H439" s="15">
        <f t="shared" si="68"/>
        <v>2.9429455479289407E-7</v>
      </c>
      <c r="I439" s="4">
        <f t="shared" si="75"/>
        <v>8580017.6818489432</v>
      </c>
      <c r="J439" s="4">
        <f t="shared" si="76"/>
        <v>7.5097943077396557E-10</v>
      </c>
    </row>
    <row r="440" spans="1:10" x14ac:dyDescent="0.4">
      <c r="A440" s="1">
        <f t="shared" si="69"/>
        <v>44319</v>
      </c>
      <c r="B440">
        <f t="shared" si="70"/>
        <v>433</v>
      </c>
      <c r="C440" s="14">
        <f t="shared" si="71"/>
        <v>3066.3181510768204</v>
      </c>
      <c r="D440" s="15">
        <f t="shared" si="67"/>
        <v>-6.985450148188352E-10</v>
      </c>
      <c r="E440" s="14">
        <f t="shared" si="72"/>
        <v>3.9106643502506516E-6</v>
      </c>
      <c r="F440" s="15">
        <f t="shared" si="73"/>
        <v>-2.7304795950272679E-7</v>
      </c>
      <c r="G440" s="14">
        <f t="shared" si="74"/>
        <v>8580017.6818450335</v>
      </c>
      <c r="H440" s="15">
        <f t="shared" si="68"/>
        <v>2.7374650451754565E-7</v>
      </c>
      <c r="I440" s="4">
        <f t="shared" si="75"/>
        <v>8580017.6818489451</v>
      </c>
      <c r="J440" s="4">
        <f t="shared" si="76"/>
        <v>6.9854501481885702E-10</v>
      </c>
    </row>
    <row r="441" spans="1:10" x14ac:dyDescent="0.4">
      <c r="A441" s="1">
        <f t="shared" si="69"/>
        <v>44320</v>
      </c>
      <c r="B441">
        <f t="shared" si="70"/>
        <v>434</v>
      </c>
      <c r="C441" s="14">
        <f t="shared" si="71"/>
        <v>3066.3181510761219</v>
      </c>
      <c r="D441" s="15">
        <f t="shared" si="67"/>
        <v>-6.4977164184821988E-10</v>
      </c>
      <c r="E441" s="14">
        <f t="shared" si="72"/>
        <v>3.6376163907479247E-6</v>
      </c>
      <c r="F441" s="15">
        <f t="shared" si="73"/>
        <v>-2.539833757105065E-7</v>
      </c>
      <c r="G441" s="14">
        <f t="shared" si="74"/>
        <v>8580017.6818453074</v>
      </c>
      <c r="H441" s="15">
        <f t="shared" si="68"/>
        <v>2.5463314735235473E-7</v>
      </c>
      <c r="I441" s="4">
        <f t="shared" si="75"/>
        <v>8580017.6818489451</v>
      </c>
      <c r="J441" s="4">
        <f t="shared" si="76"/>
        <v>6.4977164184822774E-10</v>
      </c>
    </row>
    <row r="442" spans="1:10" x14ac:dyDescent="0.4">
      <c r="A442" s="1">
        <f t="shared" si="69"/>
        <v>44321</v>
      </c>
      <c r="B442">
        <f t="shared" si="70"/>
        <v>435</v>
      </c>
      <c r="C442" s="14">
        <f t="shared" si="71"/>
        <v>3066.3181510754721</v>
      </c>
      <c r="D442" s="15">
        <f t="shared" si="67"/>
        <v>-6.0440369280945298E-10</v>
      </c>
      <c r="E442" s="14">
        <f t="shared" si="72"/>
        <v>3.3836330150374182E-6</v>
      </c>
      <c r="F442" s="15">
        <f t="shared" si="73"/>
        <v>-2.3624990735980985E-7</v>
      </c>
      <c r="G442" s="14">
        <f t="shared" si="74"/>
        <v>8580017.6818455625</v>
      </c>
      <c r="H442" s="15">
        <f t="shared" si="68"/>
        <v>2.368543110526193E-7</v>
      </c>
      <c r="I442" s="4">
        <f t="shared" si="75"/>
        <v>8580017.681848947</v>
      </c>
      <c r="J442" s="4">
        <f t="shared" si="76"/>
        <v>6.0440369280945257E-10</v>
      </c>
    </row>
    <row r="443" spans="1:10" x14ac:dyDescent="0.4">
      <c r="A443" s="1">
        <f t="shared" si="69"/>
        <v>44322</v>
      </c>
      <c r="B443">
        <f t="shared" si="70"/>
        <v>436</v>
      </c>
      <c r="C443" s="14">
        <f t="shared" si="71"/>
        <v>3066.3181510748677</v>
      </c>
      <c r="D443" s="15">
        <f t="shared" si="67"/>
        <v>-5.6220339632341217E-10</v>
      </c>
      <c r="E443" s="14">
        <f t="shared" si="72"/>
        <v>3.1473831076776085E-6</v>
      </c>
      <c r="F443" s="15">
        <f t="shared" si="73"/>
        <v>-2.197546141411092E-7</v>
      </c>
      <c r="G443" s="14">
        <f t="shared" si="74"/>
        <v>8580017.6818457991</v>
      </c>
      <c r="H443" s="15">
        <f t="shared" si="68"/>
        <v>2.2031681753743261E-7</v>
      </c>
      <c r="I443" s="4">
        <f t="shared" si="75"/>
        <v>8580017.681848947</v>
      </c>
      <c r="J443" s="4">
        <f t="shared" si="76"/>
        <v>5.6220339632340451E-10</v>
      </c>
    </row>
    <row r="444" spans="1:10" x14ac:dyDescent="0.4">
      <c r="A444" s="1">
        <f t="shared" si="69"/>
        <v>44323</v>
      </c>
      <c r="B444">
        <f t="shared" si="70"/>
        <v>437</v>
      </c>
      <c r="C444" s="14">
        <f t="shared" si="71"/>
        <v>3066.3181510743057</v>
      </c>
      <c r="D444" s="15">
        <f t="shared" si="67"/>
        <v>-5.2294958253544375E-10</v>
      </c>
      <c r="E444" s="14">
        <f t="shared" si="72"/>
        <v>2.9276284935364993E-6</v>
      </c>
      <c r="F444" s="15">
        <f t="shared" si="73"/>
        <v>-2.0441104496501955E-7</v>
      </c>
      <c r="G444" s="14">
        <f t="shared" si="74"/>
        <v>8580017.6818460189</v>
      </c>
      <c r="H444" s="15">
        <f t="shared" si="68"/>
        <v>2.0493399454755498E-7</v>
      </c>
      <c r="I444" s="4">
        <f t="shared" si="75"/>
        <v>8580017.681848947</v>
      </c>
      <c r="J444" s="4">
        <f t="shared" si="76"/>
        <v>5.2294958253543258E-10</v>
      </c>
    </row>
    <row r="445" spans="1:10" x14ac:dyDescent="0.4">
      <c r="A445" s="1">
        <f t="shared" si="69"/>
        <v>44324</v>
      </c>
      <c r="B445">
        <f t="shared" si="70"/>
        <v>438</v>
      </c>
      <c r="C445" s="14">
        <f t="shared" si="71"/>
        <v>3066.3181510737827</v>
      </c>
      <c r="D445" s="15">
        <f t="shared" si="67"/>
        <v>-4.8643652397410791E-10</v>
      </c>
      <c r="E445" s="14">
        <f t="shared" si="72"/>
        <v>2.7232174485714798E-6</v>
      </c>
      <c r="F445" s="15">
        <f t="shared" si="73"/>
        <v>-1.901387848760295E-7</v>
      </c>
      <c r="G445" s="14">
        <f t="shared" si="74"/>
        <v>8580017.6818462238</v>
      </c>
      <c r="H445" s="15">
        <f t="shared" si="68"/>
        <v>1.9062522140000362E-7</v>
      </c>
      <c r="I445" s="4">
        <f t="shared" si="75"/>
        <v>8580017.681848947</v>
      </c>
      <c r="J445" s="4">
        <f t="shared" si="76"/>
        <v>4.8643652397411981E-10</v>
      </c>
    </row>
    <row r="446" spans="1:10" x14ac:dyDescent="0.4">
      <c r="A446" s="1">
        <f t="shared" si="69"/>
        <v>44325</v>
      </c>
      <c r="B446">
        <f t="shared" si="70"/>
        <v>439</v>
      </c>
      <c r="C446" s="14">
        <f t="shared" si="71"/>
        <v>3066.3181510732961</v>
      </c>
      <c r="D446" s="15">
        <f t="shared" si="67"/>
        <v>-4.5247285734275984E-10</v>
      </c>
      <c r="E446" s="14">
        <f t="shared" si="72"/>
        <v>2.5330786636954502E-6</v>
      </c>
      <c r="F446" s="15">
        <f t="shared" si="73"/>
        <v>-1.7686303360133876E-7</v>
      </c>
      <c r="G446" s="14">
        <f t="shared" si="74"/>
        <v>8580017.6818464138</v>
      </c>
      <c r="H446" s="15">
        <f t="shared" si="68"/>
        <v>1.7731550645868153E-7</v>
      </c>
      <c r="I446" s="4">
        <f t="shared" si="75"/>
        <v>8580017.681848947</v>
      </c>
      <c r="J446" s="4">
        <f t="shared" si="76"/>
        <v>4.5247285734276884E-10</v>
      </c>
    </row>
    <row r="447" spans="1:10" x14ac:dyDescent="0.4">
      <c r="A447" s="1">
        <f t="shared" si="69"/>
        <v>44326</v>
      </c>
      <c r="B447">
        <f t="shared" si="70"/>
        <v>440</v>
      </c>
      <c r="C447" s="14">
        <f t="shared" si="71"/>
        <v>3066.3181510728436</v>
      </c>
      <c r="D447" s="15">
        <f t="shared" si="67"/>
        <v>-4.2088058059312432E-10</v>
      </c>
      <c r="E447" s="14">
        <f t="shared" si="72"/>
        <v>2.3562156300941114E-6</v>
      </c>
      <c r="F447" s="15">
        <f t="shared" si="73"/>
        <v>-1.6451421352599469E-7</v>
      </c>
      <c r="G447" s="14">
        <f t="shared" si="74"/>
        <v>8580017.6818465907</v>
      </c>
      <c r="H447" s="15">
        <f t="shared" si="68"/>
        <v>1.649350941065878E-7</v>
      </c>
      <c r="I447" s="4">
        <f t="shared" si="75"/>
        <v>8580017.681848947</v>
      </c>
      <c r="J447" s="4">
        <f t="shared" si="76"/>
        <v>4.2088058059311124E-10</v>
      </c>
    </row>
    <row r="448" spans="1:10" x14ac:dyDescent="0.4">
      <c r="A448" s="1">
        <f t="shared" si="69"/>
        <v>44327</v>
      </c>
      <c r="B448">
        <f t="shared" si="70"/>
        <v>441</v>
      </c>
      <c r="C448" s="14">
        <f t="shared" si="71"/>
        <v>3066.3181510724226</v>
      </c>
      <c r="D448" s="15">
        <f t="shared" si="67"/>
        <v>-3.9149412002457141E-10</v>
      </c>
      <c r="E448" s="14">
        <f t="shared" si="72"/>
        <v>2.1917014165681166E-6</v>
      </c>
      <c r="F448" s="15">
        <f t="shared" si="73"/>
        <v>-1.5302760503974359E-7</v>
      </c>
      <c r="G448" s="14">
        <f t="shared" si="74"/>
        <v>8580017.6818467565</v>
      </c>
      <c r="H448" s="15">
        <f t="shared" si="68"/>
        <v>1.5341909915976817E-7</v>
      </c>
      <c r="I448" s="4">
        <f t="shared" si="75"/>
        <v>8580017.6818489488</v>
      </c>
      <c r="J448" s="4">
        <f t="shared" si="76"/>
        <v>3.9149412002458051E-10</v>
      </c>
    </row>
    <row r="449" spans="1:10" x14ac:dyDescent="0.4">
      <c r="A449" s="1">
        <f t="shared" si="69"/>
        <v>44328</v>
      </c>
      <c r="B449">
        <f t="shared" si="70"/>
        <v>442</v>
      </c>
      <c r="C449" s="14">
        <f t="shared" si="71"/>
        <v>3066.318151072031</v>
      </c>
      <c r="D449" s="15">
        <f t="shared" si="67"/>
        <v>-3.6415946251980353E-10</v>
      </c>
      <c r="E449" s="14">
        <f t="shared" si="72"/>
        <v>2.0386738115283728E-6</v>
      </c>
      <c r="F449" s="15">
        <f t="shared" si="73"/>
        <v>-1.423430073444663E-7</v>
      </c>
      <c r="G449" s="14">
        <f t="shared" si="74"/>
        <v>8580017.6818469092</v>
      </c>
      <c r="H449" s="15">
        <f t="shared" si="68"/>
        <v>1.427071668069861E-7</v>
      </c>
      <c r="I449" s="4">
        <f t="shared" si="75"/>
        <v>8580017.6818489488</v>
      </c>
      <c r="J449" s="4">
        <f t="shared" si="76"/>
        <v>3.6415946251980989E-10</v>
      </c>
    </row>
    <row r="450" spans="1:10" x14ac:dyDescent="0.4">
      <c r="A450" s="1">
        <f t="shared" si="69"/>
        <v>44329</v>
      </c>
      <c r="B450">
        <f t="shared" si="70"/>
        <v>443</v>
      </c>
      <c r="C450" s="14">
        <f t="shared" si="71"/>
        <v>3066.3181510716668</v>
      </c>
      <c r="D450" s="15">
        <f t="shared" si="67"/>
        <v>-3.3873334836903864E-10</v>
      </c>
      <c r="E450" s="14">
        <f t="shared" si="72"/>
        <v>1.8963308041839066E-6</v>
      </c>
      <c r="F450" s="15">
        <f t="shared" si="73"/>
        <v>-1.3240442294450444E-7</v>
      </c>
      <c r="G450" s="14">
        <f t="shared" si="74"/>
        <v>8580017.6818470526</v>
      </c>
      <c r="H450" s="15">
        <f t="shared" si="68"/>
        <v>1.3274315629287347E-7</v>
      </c>
      <c r="I450" s="4">
        <f t="shared" si="75"/>
        <v>8580017.6818489488</v>
      </c>
      <c r="J450" s="4">
        <f t="shared" si="76"/>
        <v>3.3873334836903223E-10</v>
      </c>
    </row>
    <row r="451" spans="1:10" x14ac:dyDescent="0.4">
      <c r="A451" s="1">
        <f t="shared" si="69"/>
        <v>44330</v>
      </c>
      <c r="B451">
        <f t="shared" si="70"/>
        <v>444</v>
      </c>
      <c r="C451" s="14">
        <f t="shared" si="71"/>
        <v>3066.318151071328</v>
      </c>
      <c r="D451" s="15">
        <f t="shared" si="67"/>
        <v>-3.1508252045231892E-10</v>
      </c>
      <c r="E451" s="14">
        <f t="shared" si="72"/>
        <v>1.7639263812394023E-6</v>
      </c>
      <c r="F451" s="15">
        <f t="shared" si="73"/>
        <v>-1.2315976416630586E-7</v>
      </c>
      <c r="G451" s="14">
        <f t="shared" si="74"/>
        <v>8580017.6818471849</v>
      </c>
      <c r="H451" s="15">
        <f t="shared" si="68"/>
        <v>1.2347484668675818E-7</v>
      </c>
      <c r="I451" s="4">
        <f t="shared" si="75"/>
        <v>8580017.6818489488</v>
      </c>
      <c r="J451" s="4">
        <f t="shared" si="76"/>
        <v>3.150825204523199E-10</v>
      </c>
    </row>
    <row r="452" spans="1:10" x14ac:dyDescent="0.4">
      <c r="A452" s="1">
        <f t="shared" si="69"/>
        <v>44331</v>
      </c>
      <c r="B452">
        <f t="shared" si="70"/>
        <v>445</v>
      </c>
      <c r="C452" s="14">
        <f t="shared" si="71"/>
        <v>3066.3181510710128</v>
      </c>
      <c r="D452" s="15">
        <f t="shared" si="67"/>
        <v>-2.9308302584494206E-10</v>
      </c>
      <c r="E452" s="14">
        <f t="shared" si="72"/>
        <v>1.6407666170730964E-6</v>
      </c>
      <c r="F452" s="15">
        <f t="shared" si="73"/>
        <v>-1.1456058016927181E-7</v>
      </c>
      <c r="G452" s="14">
        <f t="shared" si="74"/>
        <v>8580017.6818473078</v>
      </c>
      <c r="H452" s="15">
        <f t="shared" si="68"/>
        <v>1.1485366319511675E-7</v>
      </c>
      <c r="I452" s="4">
        <f t="shared" si="75"/>
        <v>8580017.6818489488</v>
      </c>
      <c r="J452" s="4">
        <f t="shared" si="76"/>
        <v>2.9308302584494527E-10</v>
      </c>
    </row>
    <row r="453" spans="1:10" x14ac:dyDescent="0.4">
      <c r="A453" s="1">
        <f t="shared" si="69"/>
        <v>44332</v>
      </c>
      <c r="B453">
        <f t="shared" si="70"/>
        <v>446</v>
      </c>
      <c r="C453" s="14">
        <f t="shared" si="71"/>
        <v>3066.31815107072</v>
      </c>
      <c r="D453" s="15">
        <f t="shared" si="67"/>
        <v>-2.7261956618576182E-10</v>
      </c>
      <c r="E453" s="14">
        <f t="shared" si="72"/>
        <v>1.5262060369038246E-6</v>
      </c>
      <c r="F453" s="15">
        <f t="shared" si="73"/>
        <v>-1.0656180301708197E-7</v>
      </c>
      <c r="G453" s="14">
        <f t="shared" si="74"/>
        <v>8580017.6818474233</v>
      </c>
      <c r="H453" s="15">
        <f t="shared" si="68"/>
        <v>1.0683442258326773E-7</v>
      </c>
      <c r="I453" s="4">
        <f t="shared" si="75"/>
        <v>8580017.6818489488</v>
      </c>
      <c r="J453" s="4">
        <f t="shared" si="76"/>
        <v>2.7261956618576616E-10</v>
      </c>
    </row>
    <row r="454" spans="1:10" x14ac:dyDescent="0.4">
      <c r="A454" s="1">
        <f t="shared" si="69"/>
        <v>44333</v>
      </c>
      <c r="B454">
        <f t="shared" si="70"/>
        <v>447</v>
      </c>
      <c r="C454" s="14">
        <f t="shared" si="71"/>
        <v>3066.3181510704476</v>
      </c>
      <c r="D454" s="15">
        <f t="shared" si="67"/>
        <v>-2.5358489340366581E-10</v>
      </c>
      <c r="E454" s="14">
        <f t="shared" si="72"/>
        <v>1.4196442338867427E-6</v>
      </c>
      <c r="F454" s="15">
        <f t="shared" si="73"/>
        <v>-9.9121511478668329E-8</v>
      </c>
      <c r="G454" s="14">
        <f t="shared" si="74"/>
        <v>8580017.6818475295</v>
      </c>
      <c r="H454" s="15">
        <f t="shared" si="68"/>
        <v>9.9375096372071999E-8</v>
      </c>
      <c r="I454" s="4">
        <f t="shared" si="75"/>
        <v>8580017.6818489488</v>
      </c>
      <c r="J454" s="4">
        <f t="shared" si="76"/>
        <v>2.535848934036699E-10</v>
      </c>
    </row>
    <row r="455" spans="1:10" x14ac:dyDescent="0.4">
      <c r="A455" s="1">
        <f t="shared" si="69"/>
        <v>44334</v>
      </c>
      <c r="B455">
        <f t="shared" si="70"/>
        <v>448</v>
      </c>
      <c r="C455" s="14">
        <f t="shared" si="71"/>
        <v>3066.3181510701938</v>
      </c>
      <c r="D455" s="15">
        <f t="shared" ref="D455:D518" si="77">-E$1*C455*E455/B$2</f>
        <v>-2.3587924763526168E-10</v>
      </c>
      <c r="E455" s="14">
        <f t="shared" si="72"/>
        <v>1.3205227224080744E-6</v>
      </c>
      <c r="F455" s="15">
        <f t="shared" si="73"/>
        <v>-9.2200711320929961E-8</v>
      </c>
      <c r="G455" s="14">
        <f t="shared" si="74"/>
        <v>8580017.6818476282</v>
      </c>
      <c r="H455" s="15">
        <f t="shared" ref="H455:H518" si="78">$G$1*E455</f>
        <v>9.2436590568565219E-8</v>
      </c>
      <c r="I455" s="4">
        <f t="shared" si="75"/>
        <v>8580017.6818489488</v>
      </c>
      <c r="J455" s="4">
        <f t="shared" si="76"/>
        <v>2.358792476352577E-10</v>
      </c>
    </row>
    <row r="456" spans="1:10" x14ac:dyDescent="0.4">
      <c r="A456" s="1">
        <f t="shared" si="69"/>
        <v>44335</v>
      </c>
      <c r="B456">
        <f t="shared" si="70"/>
        <v>449</v>
      </c>
      <c r="C456" s="14">
        <f t="shared" si="71"/>
        <v>3066.3181510699578</v>
      </c>
      <c r="D456" s="15">
        <f t="shared" si="77"/>
        <v>-2.1940983438792311E-10</v>
      </c>
      <c r="E456" s="14">
        <f t="shared" si="72"/>
        <v>1.2283220110871445E-6</v>
      </c>
      <c r="F456" s="15">
        <f t="shared" si="73"/>
        <v>-8.5763130941712206E-8</v>
      </c>
      <c r="G456" s="14">
        <f t="shared" si="74"/>
        <v>8580017.6818477213</v>
      </c>
      <c r="H456" s="15">
        <f t="shared" si="78"/>
        <v>8.5982540776100127E-8</v>
      </c>
      <c r="I456" s="4">
        <f t="shared" si="75"/>
        <v>8580017.6818489488</v>
      </c>
      <c r="J456" s="4">
        <f t="shared" si="76"/>
        <v>2.1940983438792146E-10</v>
      </c>
    </row>
    <row r="457" spans="1:10" x14ac:dyDescent="0.4">
      <c r="A457" s="1">
        <f t="shared" ref="A457:A520" si="79">A456+1</f>
        <v>44336</v>
      </c>
      <c r="B457">
        <f t="shared" ref="B457:B520" si="80">B456+1</f>
        <v>450</v>
      </c>
      <c r="C457" s="14">
        <f t="shared" si="71"/>
        <v>3066.3181510697386</v>
      </c>
      <c r="D457" s="15">
        <f t="shared" si="77"/>
        <v>-2.040903382080295E-10</v>
      </c>
      <c r="E457" s="14">
        <f t="shared" si="72"/>
        <v>1.1425588801454324E-6</v>
      </c>
      <c r="F457" s="15">
        <f t="shared" si="73"/>
        <v>-7.9775031271972239E-8</v>
      </c>
      <c r="G457" s="14">
        <f t="shared" si="74"/>
        <v>8580017.681847807</v>
      </c>
      <c r="H457" s="15">
        <f t="shared" si="78"/>
        <v>7.9979121610180267E-8</v>
      </c>
      <c r="I457" s="4">
        <f t="shared" si="75"/>
        <v>8580017.6818489488</v>
      </c>
      <c r="J457" s="4">
        <f t="shared" si="76"/>
        <v>2.0409033820802873E-10</v>
      </c>
    </row>
    <row r="458" spans="1:10" x14ac:dyDescent="0.4">
      <c r="A458" s="1">
        <f t="shared" si="79"/>
        <v>44337</v>
      </c>
      <c r="B458">
        <f t="shared" si="80"/>
        <v>451</v>
      </c>
      <c r="C458" s="14">
        <f t="shared" si="71"/>
        <v>3066.3181510695345</v>
      </c>
      <c r="D458" s="15">
        <f t="shared" si="77"/>
        <v>-1.8984047030555867E-10</v>
      </c>
      <c r="E458" s="14">
        <f t="shared" si="72"/>
        <v>1.06278384887346E-6</v>
      </c>
      <c r="F458" s="15">
        <f t="shared" si="73"/>
        <v>-7.4205028950836654E-8</v>
      </c>
      <c r="G458" s="14">
        <f t="shared" si="74"/>
        <v>8580017.6818478871</v>
      </c>
      <c r="H458" s="15">
        <f t="shared" si="78"/>
        <v>7.4394869421142214E-8</v>
      </c>
      <c r="I458" s="4">
        <f t="shared" si="75"/>
        <v>8580017.6818489507</v>
      </c>
      <c r="J458" s="4">
        <f t="shared" si="76"/>
        <v>1.8984047030556017E-10</v>
      </c>
    </row>
    <row r="459" spans="1:10" x14ac:dyDescent="0.4">
      <c r="A459" s="1">
        <f t="shared" si="79"/>
        <v>44338</v>
      </c>
      <c r="B459">
        <f t="shared" si="80"/>
        <v>452</v>
      </c>
      <c r="C459" s="14">
        <f t="shared" si="71"/>
        <v>3066.3181510693448</v>
      </c>
      <c r="D459" s="15">
        <f t="shared" si="77"/>
        <v>-1.7658554776415175E-10</v>
      </c>
      <c r="E459" s="14">
        <f t="shared" si="72"/>
        <v>9.8857881992262331E-7</v>
      </c>
      <c r="F459" s="15">
        <f t="shared" si="73"/>
        <v>-6.9023931846819479E-8</v>
      </c>
      <c r="G459" s="14">
        <f t="shared" si="74"/>
        <v>8580017.6818479616</v>
      </c>
      <c r="H459" s="15">
        <f t="shared" si="78"/>
        <v>6.9200517394583635E-8</v>
      </c>
      <c r="I459" s="4">
        <f t="shared" si="75"/>
        <v>8580017.6818489507</v>
      </c>
      <c r="J459" s="4">
        <f t="shared" si="76"/>
        <v>1.7658554776415555E-10</v>
      </c>
    </row>
    <row r="460" spans="1:10" x14ac:dyDescent="0.4">
      <c r="A460" s="1">
        <f t="shared" si="79"/>
        <v>44339</v>
      </c>
      <c r="B460">
        <f t="shared" si="80"/>
        <v>453</v>
      </c>
      <c r="C460" s="14">
        <f t="shared" si="71"/>
        <v>3066.3181510691684</v>
      </c>
      <c r="D460" s="15">
        <f t="shared" si="77"/>
        <v>-1.6425610213130939E-10</v>
      </c>
      <c r="E460" s="14">
        <f t="shared" si="72"/>
        <v>9.1955488807580383E-7</v>
      </c>
      <c r="F460" s="15">
        <f t="shared" si="73"/>
        <v>-6.4204586063174965E-8</v>
      </c>
      <c r="G460" s="14">
        <f t="shared" si="74"/>
        <v>8580017.6818480305</v>
      </c>
      <c r="H460" s="15">
        <f t="shared" si="78"/>
        <v>6.436884216530627E-8</v>
      </c>
      <c r="I460" s="4">
        <f t="shared" si="75"/>
        <v>8580017.6818489507</v>
      </c>
      <c r="J460" s="4">
        <f t="shared" si="76"/>
        <v>1.6425610213130489E-10</v>
      </c>
    </row>
    <row r="461" spans="1:10" x14ac:dyDescent="0.4">
      <c r="A461" s="1">
        <f t="shared" si="79"/>
        <v>44340</v>
      </c>
      <c r="B461">
        <f t="shared" si="80"/>
        <v>454</v>
      </c>
      <c r="C461" s="14">
        <f t="shared" si="71"/>
        <v>3066.3181510690042</v>
      </c>
      <c r="D461" s="15">
        <f t="shared" si="77"/>
        <v>-1.5278751533735886E-10</v>
      </c>
      <c r="E461" s="14">
        <f t="shared" si="72"/>
        <v>8.5535030201262887E-7</v>
      </c>
      <c r="F461" s="15">
        <f t="shared" si="73"/>
        <v>-5.9721733625546664E-8</v>
      </c>
      <c r="G461" s="14">
        <f t="shared" si="74"/>
        <v>8580017.6818480957</v>
      </c>
      <c r="H461" s="15">
        <f t="shared" si="78"/>
        <v>5.987452114088402E-8</v>
      </c>
      <c r="I461" s="4">
        <f t="shared" si="75"/>
        <v>8580017.6818489507</v>
      </c>
      <c r="J461" s="4">
        <f t="shared" si="76"/>
        <v>1.5278751533735614E-10</v>
      </c>
    </row>
    <row r="462" spans="1:10" x14ac:dyDescent="0.4">
      <c r="A462" s="1">
        <f t="shared" si="79"/>
        <v>44341</v>
      </c>
      <c r="B462">
        <f t="shared" si="80"/>
        <v>455</v>
      </c>
      <c r="C462" s="14">
        <f t="shared" si="71"/>
        <v>3066.3181510688514</v>
      </c>
      <c r="D462" s="15">
        <f t="shared" si="77"/>
        <v>-1.421196810350589E-10</v>
      </c>
      <c r="E462" s="14">
        <f t="shared" si="72"/>
        <v>7.9562856838708223E-7</v>
      </c>
      <c r="F462" s="15">
        <f t="shared" si="73"/>
        <v>-5.5551880106060703E-8</v>
      </c>
      <c r="G462" s="14">
        <f t="shared" si="74"/>
        <v>8580017.6818481553</v>
      </c>
      <c r="H462" s="15">
        <f t="shared" si="78"/>
        <v>5.5693999787095763E-8</v>
      </c>
      <c r="I462" s="4">
        <f t="shared" si="75"/>
        <v>8580017.6818489507</v>
      </c>
      <c r="J462" s="4">
        <f t="shared" si="76"/>
        <v>1.4211968103506035E-10</v>
      </c>
    </row>
    <row r="463" spans="1:10" x14ac:dyDescent="0.4">
      <c r="A463" s="1">
        <f t="shared" si="79"/>
        <v>44342</v>
      </c>
      <c r="B463">
        <f t="shared" si="80"/>
        <v>456</v>
      </c>
      <c r="C463" s="14">
        <f t="shared" si="71"/>
        <v>3066.3181510687091</v>
      </c>
      <c r="D463" s="15">
        <f t="shared" si="77"/>
        <v>-1.3219668958493913E-10</v>
      </c>
      <c r="E463" s="14">
        <f t="shared" si="72"/>
        <v>7.4007668828102155E-7</v>
      </c>
      <c r="F463" s="15">
        <f t="shared" si="73"/>
        <v>-5.1673171490086574E-8</v>
      </c>
      <c r="G463" s="14">
        <f t="shared" si="74"/>
        <v>8580017.6818482112</v>
      </c>
      <c r="H463" s="15">
        <f t="shared" si="78"/>
        <v>5.1805368179671515E-8</v>
      </c>
      <c r="I463" s="4">
        <f t="shared" si="75"/>
        <v>8580017.6818489507</v>
      </c>
      <c r="J463" s="4">
        <f t="shared" si="76"/>
        <v>1.321966895849414E-10</v>
      </c>
    </row>
    <row r="464" spans="1:10" x14ac:dyDescent="0.4">
      <c r="A464" s="1">
        <f t="shared" si="79"/>
        <v>44343</v>
      </c>
      <c r="B464">
        <f t="shared" si="80"/>
        <v>457</v>
      </c>
      <c r="C464" s="14">
        <f t="shared" si="71"/>
        <v>3066.3181510685768</v>
      </c>
      <c r="D464" s="15">
        <f t="shared" si="77"/>
        <v>-1.2296653503539554E-10</v>
      </c>
      <c r="E464" s="14">
        <f t="shared" si="72"/>
        <v>6.8840351679093501E-7</v>
      </c>
      <c r="F464" s="15">
        <f t="shared" si="73"/>
        <v>-4.8065279640330055E-8</v>
      </c>
      <c r="G464" s="14">
        <f t="shared" si="74"/>
        <v>8580017.6818482634</v>
      </c>
      <c r="H464" s="15">
        <f t="shared" si="78"/>
        <v>4.8188246175365453E-8</v>
      </c>
      <c r="I464" s="4">
        <f t="shared" si="75"/>
        <v>8580017.6818489525</v>
      </c>
      <c r="J464" s="4">
        <f t="shared" si="76"/>
        <v>1.2296653503539838E-10</v>
      </c>
    </row>
    <row r="465" spans="1:10" x14ac:dyDescent="0.4">
      <c r="A465" s="1">
        <f t="shared" si="79"/>
        <v>44344</v>
      </c>
      <c r="B465">
        <f t="shared" si="80"/>
        <v>458</v>
      </c>
      <c r="C465" s="14">
        <f t="shared" si="71"/>
        <v>3066.318151068454</v>
      </c>
      <c r="D465" s="15">
        <f t="shared" si="77"/>
        <v>-1.1438084256183886E-10</v>
      </c>
      <c r="E465" s="14">
        <f t="shared" si="72"/>
        <v>6.4033823715060493E-7</v>
      </c>
      <c r="F465" s="15">
        <f t="shared" si="73"/>
        <v>-4.4709295757980514E-8</v>
      </c>
      <c r="G465" s="14">
        <f t="shared" si="74"/>
        <v>8580017.6818483118</v>
      </c>
      <c r="H465" s="15">
        <f t="shared" si="78"/>
        <v>4.482367660054235E-8</v>
      </c>
      <c r="I465" s="4">
        <f t="shared" si="75"/>
        <v>8580017.6818489525</v>
      </c>
      <c r="J465" s="4">
        <f t="shared" si="76"/>
        <v>1.1438084256183646E-10</v>
      </c>
    </row>
    <row r="466" spans="1:10" x14ac:dyDescent="0.4">
      <c r="A466" s="1">
        <f t="shared" si="79"/>
        <v>44345</v>
      </c>
      <c r="B466">
        <f t="shared" si="80"/>
        <v>459</v>
      </c>
      <c r="C466" s="14">
        <f t="shared" si="71"/>
        <v>3066.3181510683394</v>
      </c>
      <c r="D466" s="15">
        <f t="shared" si="77"/>
        <v>-1.0639461493641588E-10</v>
      </c>
      <c r="E466" s="14">
        <f t="shared" si="72"/>
        <v>5.9562894139262446E-7</v>
      </c>
      <c r="F466" s="15">
        <f t="shared" si="73"/>
        <v>-4.1587631282547301E-8</v>
      </c>
      <c r="G466" s="14">
        <f t="shared" si="74"/>
        <v>8580017.6818483565</v>
      </c>
      <c r="H466" s="15">
        <f t="shared" si="78"/>
        <v>4.1694025897483719E-8</v>
      </c>
      <c r="I466" s="4">
        <f t="shared" si="75"/>
        <v>8580017.6818489525</v>
      </c>
      <c r="J466" s="4">
        <f t="shared" si="76"/>
        <v>1.06394614936418E-10</v>
      </c>
    </row>
    <row r="467" spans="1:10" x14ac:dyDescent="0.4">
      <c r="A467" s="1">
        <f t="shared" si="79"/>
        <v>44346</v>
      </c>
      <c r="B467">
        <f t="shared" si="80"/>
        <v>460</v>
      </c>
      <c r="C467" s="14">
        <f t="shared" si="71"/>
        <v>3066.318151068233</v>
      </c>
      <c r="D467" s="15">
        <f t="shared" si="77"/>
        <v>-9.8965996699563534E-11</v>
      </c>
      <c r="E467" s="14">
        <f t="shared" si="72"/>
        <v>5.5404131011007716E-7</v>
      </c>
      <c r="F467" s="15">
        <f t="shared" si="73"/>
        <v>-3.8683925711005839E-8</v>
      </c>
      <c r="G467" s="14">
        <f t="shared" si="74"/>
        <v>8580017.6818483975</v>
      </c>
      <c r="H467" s="15">
        <f t="shared" si="78"/>
        <v>3.8782891707705403E-8</v>
      </c>
      <c r="I467" s="4">
        <f t="shared" si="75"/>
        <v>8580017.6818489507</v>
      </c>
      <c r="J467" s="4">
        <f t="shared" si="76"/>
        <v>9.8965996699564749E-11</v>
      </c>
    </row>
    <row r="468" spans="1:10" x14ac:dyDescent="0.4">
      <c r="A468" s="1">
        <f t="shared" si="79"/>
        <v>44347</v>
      </c>
      <c r="B468">
        <f t="shared" si="80"/>
        <v>461</v>
      </c>
      <c r="C468" s="14">
        <f t="shared" si="71"/>
        <v>3066.3181510681338</v>
      </c>
      <c r="D468" s="15">
        <f t="shared" si="77"/>
        <v>-9.2056054797428865E-11</v>
      </c>
      <c r="E468" s="14">
        <f t="shared" si="72"/>
        <v>5.1535738439907128E-7</v>
      </c>
      <c r="F468" s="15">
        <f t="shared" si="73"/>
        <v>-3.5982960853137566E-8</v>
      </c>
      <c r="G468" s="14">
        <f t="shared" si="74"/>
        <v>8580017.6818484366</v>
      </c>
      <c r="H468" s="15">
        <f t="shared" si="78"/>
        <v>3.6075016907934996E-8</v>
      </c>
      <c r="I468" s="4">
        <f t="shared" si="75"/>
        <v>8580017.6818489525</v>
      </c>
      <c r="J468" s="4">
        <f t="shared" si="76"/>
        <v>9.2056054797429769E-11</v>
      </c>
    </row>
    <row r="469" spans="1:10" x14ac:dyDescent="0.4">
      <c r="A469" s="1">
        <f t="shared" si="79"/>
        <v>44348</v>
      </c>
      <c r="B469">
        <f t="shared" si="80"/>
        <v>462</v>
      </c>
      <c r="C469" s="14">
        <f t="shared" si="71"/>
        <v>3066.318151068042</v>
      </c>
      <c r="D469" s="15">
        <f t="shared" si="77"/>
        <v>-8.5628574535486068E-11</v>
      </c>
      <c r="E469" s="14">
        <f t="shared" si="72"/>
        <v>4.7937442354593369E-7</v>
      </c>
      <c r="F469" s="15">
        <f t="shared" si="73"/>
        <v>-3.3470581073679873E-8</v>
      </c>
      <c r="G469" s="14">
        <f t="shared" si="74"/>
        <v>8580017.681848472</v>
      </c>
      <c r="H469" s="15">
        <f t="shared" si="78"/>
        <v>3.3556209648215359E-8</v>
      </c>
      <c r="I469" s="4">
        <f t="shared" si="75"/>
        <v>8580017.6818489507</v>
      </c>
      <c r="J469" s="4">
        <f t="shared" si="76"/>
        <v>8.5628574535485357E-11</v>
      </c>
    </row>
    <row r="470" spans="1:10" x14ac:dyDescent="0.4">
      <c r="A470" s="1">
        <f t="shared" si="79"/>
        <v>44349</v>
      </c>
      <c r="B470">
        <f t="shared" si="80"/>
        <v>463</v>
      </c>
      <c r="C470" s="14">
        <f t="shared" si="71"/>
        <v>3066.3181510679565</v>
      </c>
      <c r="D470" s="15">
        <f t="shared" si="77"/>
        <v>-7.9649869778952338E-11</v>
      </c>
      <c r="E470" s="14">
        <f t="shared" si="72"/>
        <v>4.459038424722538E-7</v>
      </c>
      <c r="F470" s="15">
        <f t="shared" si="73"/>
        <v>-3.1133619103278814E-8</v>
      </c>
      <c r="G470" s="14">
        <f t="shared" si="74"/>
        <v>8580017.6818485055</v>
      </c>
      <c r="H470" s="15">
        <f t="shared" si="78"/>
        <v>3.1213268973057767E-8</v>
      </c>
      <c r="I470" s="4">
        <f t="shared" si="75"/>
        <v>8580017.6818489507</v>
      </c>
      <c r="J470" s="4">
        <f t="shared" si="76"/>
        <v>7.964986977895363E-11</v>
      </c>
    </row>
    <row r="471" spans="1:10" x14ac:dyDescent="0.4">
      <c r="A471" s="1">
        <f t="shared" si="79"/>
        <v>44350</v>
      </c>
      <c r="B471">
        <f t="shared" si="80"/>
        <v>464</v>
      </c>
      <c r="C471" s="14">
        <f t="shared" si="71"/>
        <v>3066.3181510678769</v>
      </c>
      <c r="D471" s="15">
        <f t="shared" si="77"/>
        <v>-7.4088606405271437E-11</v>
      </c>
      <c r="E471" s="14">
        <f t="shared" si="72"/>
        <v>4.1477022336897498E-7</v>
      </c>
      <c r="F471" s="15">
        <f t="shared" si="73"/>
        <v>-2.895982702942298E-8</v>
      </c>
      <c r="G471" s="14">
        <f t="shared" si="74"/>
        <v>8580017.6818485372</v>
      </c>
      <c r="H471" s="15">
        <f t="shared" si="78"/>
        <v>2.9033915635828253E-8</v>
      </c>
      <c r="I471" s="4">
        <f t="shared" si="75"/>
        <v>8580017.6818489525</v>
      </c>
      <c r="J471" s="4">
        <f t="shared" si="76"/>
        <v>7.408860640527273E-11</v>
      </c>
    </row>
    <row r="472" spans="1:10" x14ac:dyDescent="0.4">
      <c r="A472" s="1">
        <f t="shared" si="79"/>
        <v>44351</v>
      </c>
      <c r="B472">
        <f t="shared" si="80"/>
        <v>465</v>
      </c>
      <c r="C472" s="14">
        <f t="shared" si="71"/>
        <v>3066.3181510678028</v>
      </c>
      <c r="D472" s="15">
        <f t="shared" si="77"/>
        <v>-6.8915638083387698E-11</v>
      </c>
      <c r="E472" s="14">
        <f t="shared" si="72"/>
        <v>3.85810396339552E-7</v>
      </c>
      <c r="F472" s="15">
        <f t="shared" si="73"/>
        <v>-2.6937812105685256E-8</v>
      </c>
      <c r="G472" s="14">
        <f t="shared" si="74"/>
        <v>8580017.681848567</v>
      </c>
      <c r="H472" s="15">
        <f t="shared" si="78"/>
        <v>2.7006727743768643E-8</v>
      </c>
      <c r="I472" s="4">
        <f t="shared" si="75"/>
        <v>8580017.6818489525</v>
      </c>
      <c r="J472" s="4">
        <f t="shared" si="76"/>
        <v>6.8915638083387181E-11</v>
      </c>
    </row>
    <row r="473" spans="1:10" x14ac:dyDescent="0.4">
      <c r="A473" s="1">
        <f t="shared" si="79"/>
        <v>44352</v>
      </c>
      <c r="B473">
        <f t="shared" si="80"/>
        <v>466</v>
      </c>
      <c r="C473" s="14">
        <f t="shared" si="71"/>
        <v>3066.3181510677337</v>
      </c>
      <c r="D473" s="15">
        <f t="shared" si="77"/>
        <v>-6.4103853519136586E-11</v>
      </c>
      <c r="E473" s="14">
        <f t="shared" si="72"/>
        <v>3.5887258423386674E-7</v>
      </c>
      <c r="F473" s="15">
        <f t="shared" si="73"/>
        <v>-2.5056977042851536E-8</v>
      </c>
      <c r="G473" s="14">
        <f t="shared" si="74"/>
        <v>8580017.6818485931</v>
      </c>
      <c r="H473" s="15">
        <f t="shared" si="78"/>
        <v>2.5121080896370674E-8</v>
      </c>
      <c r="I473" s="4">
        <f t="shared" si="75"/>
        <v>8580017.6818489525</v>
      </c>
      <c r="J473" s="4">
        <f t="shared" si="76"/>
        <v>6.4103853519137969E-11</v>
      </c>
    </row>
    <row r="474" spans="1:10" x14ac:dyDescent="0.4">
      <c r="A474" s="1">
        <f t="shared" si="79"/>
        <v>44353</v>
      </c>
      <c r="B474">
        <f t="shared" si="80"/>
        <v>467</v>
      </c>
      <c r="C474" s="14">
        <f t="shared" si="71"/>
        <v>3066.3181510676695</v>
      </c>
      <c r="D474" s="15">
        <f t="shared" si="77"/>
        <v>-5.9628034366172185E-11</v>
      </c>
      <c r="E474" s="14">
        <f t="shared" si="72"/>
        <v>3.338156071910152E-7</v>
      </c>
      <c r="F474" s="15">
        <f t="shared" si="73"/>
        <v>-2.3307464469004896E-8</v>
      </c>
      <c r="G474" s="14">
        <f t="shared" si="74"/>
        <v>8580017.6818486173</v>
      </c>
      <c r="H474" s="15">
        <f t="shared" si="78"/>
        <v>2.3367092503371067E-8</v>
      </c>
      <c r="I474" s="4">
        <f t="shared" si="75"/>
        <v>8580017.6818489507</v>
      </c>
      <c r="J474" s="4">
        <f t="shared" si="76"/>
        <v>5.9628034366170544E-11</v>
      </c>
    </row>
    <row r="475" spans="1:10" x14ac:dyDescent="0.4">
      <c r="A475" s="1">
        <f t="shared" si="79"/>
        <v>44354</v>
      </c>
      <c r="B475">
        <f t="shared" si="80"/>
        <v>468</v>
      </c>
      <c r="C475" s="14">
        <f t="shared" si="71"/>
        <v>3066.31815106761</v>
      </c>
      <c r="D475" s="15">
        <f t="shared" si="77"/>
        <v>-5.5464723057748943E-11</v>
      </c>
      <c r="E475" s="14">
        <f t="shared" si="72"/>
        <v>3.1050814272201028E-7</v>
      </c>
      <c r="F475" s="15">
        <f t="shared" si="73"/>
        <v>-2.1680105267482973E-8</v>
      </c>
      <c r="G475" s="14">
        <f t="shared" si="74"/>
        <v>8580017.6818486415</v>
      </c>
      <c r="H475" s="15">
        <f t="shared" si="78"/>
        <v>2.1735569990540722E-8</v>
      </c>
      <c r="I475" s="4">
        <f t="shared" si="75"/>
        <v>8580017.6818489525</v>
      </c>
      <c r="J475" s="4">
        <f t="shared" si="76"/>
        <v>5.5464723057749305E-11</v>
      </c>
    </row>
    <row r="476" spans="1:10" x14ac:dyDescent="0.4">
      <c r="A476" s="1">
        <f t="shared" si="79"/>
        <v>44355</v>
      </c>
      <c r="B476">
        <f t="shared" si="80"/>
        <v>469</v>
      </c>
      <c r="C476" s="14">
        <f t="shared" si="71"/>
        <v>3066.3181510675545</v>
      </c>
      <c r="D476" s="15">
        <f t="shared" si="77"/>
        <v>-5.1592099866670102E-11</v>
      </c>
      <c r="E476" s="14">
        <f t="shared" si="72"/>
        <v>2.888280374545273E-7</v>
      </c>
      <c r="F476" s="15">
        <f t="shared" si="73"/>
        <v>-2.0166370521950244E-8</v>
      </c>
      <c r="G476" s="14">
        <f t="shared" si="74"/>
        <v>8580017.6818486638</v>
      </c>
      <c r="H476" s="15">
        <f t="shared" si="78"/>
        <v>2.0217962621816913E-8</v>
      </c>
      <c r="I476" s="4">
        <f t="shared" si="75"/>
        <v>8580017.6818489525</v>
      </c>
      <c r="J476" s="4">
        <f t="shared" si="76"/>
        <v>5.1592099866668486E-11</v>
      </c>
    </row>
    <row r="477" spans="1:10" x14ac:dyDescent="0.4">
      <c r="A477" s="1">
        <f t="shared" si="79"/>
        <v>44356</v>
      </c>
      <c r="B477">
        <f t="shared" si="80"/>
        <v>470</v>
      </c>
      <c r="C477" s="14">
        <f t="shared" si="71"/>
        <v>3066.3181510675031</v>
      </c>
      <c r="D477" s="15">
        <f t="shared" si="77"/>
        <v>-4.7989868549079391E-11</v>
      </c>
      <c r="E477" s="14">
        <f t="shared" si="72"/>
        <v>2.6866166693257706E-7</v>
      </c>
      <c r="F477" s="15">
        <f t="shared" si="73"/>
        <v>-1.8758326816731316E-8</v>
      </c>
      <c r="G477" s="14">
        <f t="shared" si="74"/>
        <v>8580017.6818486843</v>
      </c>
      <c r="H477" s="15">
        <f t="shared" si="78"/>
        <v>1.8806316685280397E-8</v>
      </c>
      <c r="I477" s="4">
        <f t="shared" si="75"/>
        <v>8580017.6818489525</v>
      </c>
      <c r="J477" s="4">
        <f t="shared" si="76"/>
        <v>4.7989868549080948E-11</v>
      </c>
    </row>
    <row r="478" spans="1:10" x14ac:dyDescent="0.4">
      <c r="A478" s="1">
        <f t="shared" si="79"/>
        <v>44357</v>
      </c>
      <c r="B478">
        <f t="shared" si="80"/>
        <v>471</v>
      </c>
      <c r="C478" s="14">
        <f t="shared" si="71"/>
        <v>3066.3181510674549</v>
      </c>
      <c r="D478" s="15">
        <f t="shared" si="77"/>
        <v>-4.4639149972760459E-11</v>
      </c>
      <c r="E478" s="14">
        <f t="shared" si="72"/>
        <v>2.4990334011584576E-7</v>
      </c>
      <c r="F478" s="15">
        <f t="shared" si="73"/>
        <v>-1.7448594658136443E-8</v>
      </c>
      <c r="G478" s="14">
        <f t="shared" si="74"/>
        <v>8580017.681848703</v>
      </c>
      <c r="H478" s="15">
        <f t="shared" si="78"/>
        <v>1.7493233808109204E-8</v>
      </c>
      <c r="I478" s="4">
        <f t="shared" si="75"/>
        <v>8580017.6818489525</v>
      </c>
      <c r="J478" s="4">
        <f t="shared" si="76"/>
        <v>4.4639149972760633E-11</v>
      </c>
    </row>
    <row r="479" spans="1:10" x14ac:dyDescent="0.4">
      <c r="A479" s="1">
        <f t="shared" si="79"/>
        <v>44358</v>
      </c>
      <c r="B479">
        <f t="shared" si="80"/>
        <v>472</v>
      </c>
      <c r="C479" s="14">
        <f t="shared" si="71"/>
        <v>3066.3181510674103</v>
      </c>
      <c r="D479" s="15">
        <f t="shared" si="77"/>
        <v>-4.1522383172454609E-11</v>
      </c>
      <c r="E479" s="14">
        <f t="shared" si="72"/>
        <v>2.3245474545770932E-7</v>
      </c>
      <c r="F479" s="15">
        <f t="shared" si="73"/>
        <v>-1.6230309798867199E-8</v>
      </c>
      <c r="G479" s="14">
        <f t="shared" si="74"/>
        <v>8580017.6818487197</v>
      </c>
      <c r="H479" s="15">
        <f t="shared" si="78"/>
        <v>1.6271832182039654E-8</v>
      </c>
      <c r="I479" s="4">
        <f t="shared" si="75"/>
        <v>8580017.6818489525</v>
      </c>
      <c r="J479" s="4">
        <f t="shared" si="76"/>
        <v>4.1522383172454299E-11</v>
      </c>
    </row>
    <row r="480" spans="1:10" x14ac:dyDescent="0.4">
      <c r="A480" s="1">
        <f t="shared" si="79"/>
        <v>44359</v>
      </c>
      <c r="B480">
        <f t="shared" si="80"/>
        <v>473</v>
      </c>
      <c r="C480" s="14">
        <f t="shared" si="71"/>
        <v>3066.3181510673689</v>
      </c>
      <c r="D480" s="15">
        <f t="shared" si="77"/>
        <v>-3.8623233313632137E-11</v>
      </c>
      <c r="E480" s="14">
        <f t="shared" si="72"/>
        <v>2.1622443565884211E-7</v>
      </c>
      <c r="F480" s="15">
        <f t="shared" si="73"/>
        <v>-1.509708726280532E-8</v>
      </c>
      <c r="G480" s="14">
        <f t="shared" si="74"/>
        <v>8580017.6818487365</v>
      </c>
      <c r="H480" s="15">
        <f t="shared" si="78"/>
        <v>1.5135710496118951E-8</v>
      </c>
      <c r="I480" s="4">
        <f t="shared" si="75"/>
        <v>8580017.6818489525</v>
      </c>
      <c r="J480" s="4">
        <f t="shared" si="76"/>
        <v>3.8623233313630664E-11</v>
      </c>
    </row>
    <row r="481" spans="1:10" x14ac:dyDescent="0.4">
      <c r="A481" s="1">
        <f t="shared" si="79"/>
        <v>44360</v>
      </c>
      <c r="B481">
        <f t="shared" si="80"/>
        <v>474</v>
      </c>
      <c r="C481" s="14">
        <f t="shared" si="71"/>
        <v>3066.3181510673303</v>
      </c>
      <c r="D481" s="15">
        <f t="shared" si="77"/>
        <v>-3.5926506082359806E-11</v>
      </c>
      <c r="E481" s="14">
        <f t="shared" si="72"/>
        <v>2.0112734839603678E-7</v>
      </c>
      <c r="F481" s="15">
        <f t="shared" si="73"/>
        <v>-1.4042987881640217E-8</v>
      </c>
      <c r="G481" s="14">
        <f t="shared" si="74"/>
        <v>8580017.6818487514</v>
      </c>
      <c r="H481" s="15">
        <f t="shared" si="78"/>
        <v>1.4078914387722576E-8</v>
      </c>
      <c r="I481" s="4">
        <f t="shared" si="75"/>
        <v>8580017.6818489525</v>
      </c>
      <c r="J481" s="4">
        <f t="shared" si="76"/>
        <v>3.5926506082359154E-11</v>
      </c>
    </row>
    <row r="482" spans="1:10" x14ac:dyDescent="0.4">
      <c r="A482" s="1">
        <f t="shared" si="79"/>
        <v>44361</v>
      </c>
      <c r="B482">
        <f t="shared" si="80"/>
        <v>475</v>
      </c>
      <c r="C482" s="14">
        <f t="shared" si="71"/>
        <v>3066.3181510672944</v>
      </c>
      <c r="D482" s="15">
        <f t="shared" si="77"/>
        <v>-3.3418068052585269E-11</v>
      </c>
      <c r="E482" s="14">
        <f t="shared" si="72"/>
        <v>1.8708436051439656E-7</v>
      </c>
      <c r="F482" s="15">
        <f t="shared" si="73"/>
        <v>-1.3062487167955175E-8</v>
      </c>
      <c r="G482" s="14">
        <f t="shared" si="74"/>
        <v>8580017.6818487663</v>
      </c>
      <c r="H482" s="15">
        <f t="shared" si="78"/>
        <v>1.3095905236007761E-8</v>
      </c>
      <c r="I482" s="4">
        <f t="shared" si="75"/>
        <v>8580017.6818489525</v>
      </c>
      <c r="J482" s="4">
        <f t="shared" si="76"/>
        <v>3.3418068052586013E-11</v>
      </c>
    </row>
    <row r="483" spans="1:10" x14ac:dyDescent="0.4">
      <c r="A483" s="1">
        <f t="shared" si="79"/>
        <v>44362</v>
      </c>
      <c r="B483">
        <f t="shared" si="80"/>
        <v>476</v>
      </c>
      <c r="C483" s="14">
        <f t="shared" si="71"/>
        <v>3066.3181510672612</v>
      </c>
      <c r="D483" s="15">
        <f t="shared" si="77"/>
        <v>-3.1084772613487251E-11</v>
      </c>
      <c r="E483" s="14">
        <f t="shared" si="72"/>
        <v>1.7402187334644138E-7</v>
      </c>
      <c r="F483" s="15">
        <f t="shared" si="73"/>
        <v>-1.2150446361637411E-8</v>
      </c>
      <c r="G483" s="14">
        <f t="shared" si="74"/>
        <v>8580017.6818487793</v>
      </c>
      <c r="H483" s="15">
        <f t="shared" si="78"/>
        <v>1.2181531134250898E-8</v>
      </c>
      <c r="I483" s="4">
        <f t="shared" si="75"/>
        <v>8580017.6818489525</v>
      </c>
      <c r="J483" s="4">
        <f t="shared" si="76"/>
        <v>3.1084772613486876E-11</v>
      </c>
    </row>
    <row r="484" spans="1:10" x14ac:dyDescent="0.4">
      <c r="A484" s="1">
        <f t="shared" si="79"/>
        <v>44363</v>
      </c>
      <c r="B484">
        <f t="shared" si="80"/>
        <v>477</v>
      </c>
      <c r="C484" s="14">
        <f t="shared" si="71"/>
        <v>3066.3181510672302</v>
      </c>
      <c r="D484" s="15">
        <f t="shared" si="77"/>
        <v>-2.8914391068679871E-11</v>
      </c>
      <c r="E484" s="14">
        <f t="shared" si="72"/>
        <v>1.6187142698480396E-7</v>
      </c>
      <c r="F484" s="15">
        <f t="shared" si="73"/>
        <v>-1.1302085497867598E-8</v>
      </c>
      <c r="G484" s="14">
        <f t="shared" si="74"/>
        <v>8580017.6818487924</v>
      </c>
      <c r="H484" s="15">
        <f t="shared" si="78"/>
        <v>1.1330999888936278E-8</v>
      </c>
      <c r="I484" s="4">
        <f t="shared" si="75"/>
        <v>8580017.6818489544</v>
      </c>
      <c r="J484" s="4">
        <f t="shared" si="76"/>
        <v>2.8914391068680097E-11</v>
      </c>
    </row>
    <row r="485" spans="1:10" x14ac:dyDescent="0.4">
      <c r="A485" s="1">
        <f t="shared" si="79"/>
        <v>44364</v>
      </c>
      <c r="B485">
        <f t="shared" si="80"/>
        <v>478</v>
      </c>
      <c r="C485" s="14">
        <f t="shared" ref="C485:C548" si="81">C484+D484</f>
        <v>3066.3181510672011</v>
      </c>
      <c r="D485" s="15">
        <f t="shared" si="77"/>
        <v>-2.6895548546165268E-11</v>
      </c>
      <c r="E485" s="14">
        <f t="shared" ref="E485:E548" si="82">E484+F484</f>
        <v>1.5056934148693637E-7</v>
      </c>
      <c r="F485" s="15">
        <f t="shared" ref="F485:F548" si="83">-D485-H485</f>
        <v>-1.0512958355539381E-8</v>
      </c>
      <c r="G485" s="14">
        <f t="shared" ref="G485:G548" si="84">G484+H484</f>
        <v>8580017.6818488035</v>
      </c>
      <c r="H485" s="15">
        <f t="shared" si="78"/>
        <v>1.0539853904085546E-8</v>
      </c>
      <c r="I485" s="4">
        <f t="shared" ref="I485:I548" si="85">E485+G485</f>
        <v>8580017.6818489544</v>
      </c>
      <c r="J485" s="4">
        <f t="shared" ref="J485:J548" si="86">F485+H485</f>
        <v>2.6895548546165355E-11</v>
      </c>
    </row>
    <row r="486" spans="1:10" x14ac:dyDescent="0.4">
      <c r="A486" s="1">
        <f t="shared" si="79"/>
        <v>44365</v>
      </c>
      <c r="B486">
        <f t="shared" si="80"/>
        <v>479</v>
      </c>
      <c r="C486" s="14">
        <f t="shared" si="81"/>
        <v>3066.3181510671743</v>
      </c>
      <c r="D486" s="15">
        <f t="shared" si="77"/>
        <v>-2.5017664383141365E-11</v>
      </c>
      <c r="E486" s="14">
        <f t="shared" si="82"/>
        <v>1.40056383131397E-7</v>
      </c>
      <c r="F486" s="15">
        <f t="shared" si="83"/>
        <v>-9.7789291548146502E-9</v>
      </c>
      <c r="G486" s="14">
        <f t="shared" si="84"/>
        <v>8580017.6818488147</v>
      </c>
      <c r="H486" s="15">
        <f t="shared" si="78"/>
        <v>9.8039468191977909E-9</v>
      </c>
      <c r="I486" s="4">
        <f t="shared" si="85"/>
        <v>8580017.6818489544</v>
      </c>
      <c r="J486" s="4">
        <f t="shared" si="86"/>
        <v>2.5017664383140628E-11</v>
      </c>
    </row>
    <row r="487" spans="1:10" x14ac:dyDescent="0.4">
      <c r="A487" s="1">
        <f t="shared" si="79"/>
        <v>44366</v>
      </c>
      <c r="B487">
        <f t="shared" si="80"/>
        <v>480</v>
      </c>
      <c r="C487" s="14">
        <f t="shared" si="81"/>
        <v>3066.3181510671493</v>
      </c>
      <c r="D487" s="15">
        <f t="shared" si="77"/>
        <v>-2.327089667322431E-11</v>
      </c>
      <c r="E487" s="14">
        <f t="shared" si="82"/>
        <v>1.3027745397658235E-7</v>
      </c>
      <c r="F487" s="15">
        <f t="shared" si="83"/>
        <v>-9.0961508816875407E-9</v>
      </c>
      <c r="G487" s="14">
        <f t="shared" si="84"/>
        <v>8580017.681848824</v>
      </c>
      <c r="H487" s="15">
        <f t="shared" si="78"/>
        <v>9.1194217783607658E-9</v>
      </c>
      <c r="I487" s="4">
        <f t="shared" si="85"/>
        <v>8580017.6818489544</v>
      </c>
      <c r="J487" s="4">
        <f t="shared" si="86"/>
        <v>2.3270896673225099E-11</v>
      </c>
    </row>
    <row r="488" spans="1:10" x14ac:dyDescent="0.4">
      <c r="A488" s="1">
        <f t="shared" si="79"/>
        <v>44367</v>
      </c>
      <c r="B488">
        <f t="shared" si="80"/>
        <v>481</v>
      </c>
      <c r="C488" s="14">
        <f t="shared" si="81"/>
        <v>3066.3181510671261</v>
      </c>
      <c r="D488" s="15">
        <f t="shared" si="77"/>
        <v>-2.1646090685460077E-11</v>
      </c>
      <c r="E488" s="14">
        <f t="shared" si="82"/>
        <v>1.2118130309489481E-7</v>
      </c>
      <c r="F488" s="15">
        <f t="shared" si="83"/>
        <v>-8.4610451259571774E-9</v>
      </c>
      <c r="G488" s="14">
        <f t="shared" si="84"/>
        <v>8580017.6818488333</v>
      </c>
      <c r="H488" s="15">
        <f t="shared" si="78"/>
        <v>8.4826912166426371E-9</v>
      </c>
      <c r="I488" s="4">
        <f t="shared" si="85"/>
        <v>8580017.6818489544</v>
      </c>
      <c r="J488" s="4">
        <f t="shared" si="86"/>
        <v>2.1646090685459735E-11</v>
      </c>
    </row>
    <row r="489" spans="1:10" x14ac:dyDescent="0.4">
      <c r="A489" s="1">
        <f t="shared" si="79"/>
        <v>44368</v>
      </c>
      <c r="B489">
        <f t="shared" si="80"/>
        <v>482</v>
      </c>
      <c r="C489" s="14">
        <f t="shared" si="81"/>
        <v>3066.3181510671043</v>
      </c>
      <c r="D489" s="15">
        <f t="shared" si="77"/>
        <v>-2.0134730884791522E-11</v>
      </c>
      <c r="E489" s="14">
        <f t="shared" si="82"/>
        <v>1.1272025796893764E-7</v>
      </c>
      <c r="F489" s="15">
        <f t="shared" si="83"/>
        <v>-7.8702833269408437E-9</v>
      </c>
      <c r="G489" s="14">
        <f t="shared" si="84"/>
        <v>8580017.6818488427</v>
      </c>
      <c r="H489" s="15">
        <f t="shared" si="78"/>
        <v>7.8904180578256348E-9</v>
      </c>
      <c r="I489" s="4">
        <f t="shared" si="85"/>
        <v>8580017.6818489563</v>
      </c>
      <c r="J489" s="4">
        <f t="shared" si="86"/>
        <v>2.0134730884791044E-11</v>
      </c>
    </row>
    <row r="490" spans="1:10" x14ac:dyDescent="0.4">
      <c r="A490" s="1">
        <f t="shared" si="79"/>
        <v>44369</v>
      </c>
      <c r="B490">
        <f t="shared" si="80"/>
        <v>483</v>
      </c>
      <c r="C490" s="14">
        <f t="shared" si="81"/>
        <v>3066.3181510670843</v>
      </c>
      <c r="D490" s="15">
        <f t="shared" si="77"/>
        <v>-1.8728896302522396E-11</v>
      </c>
      <c r="E490" s="14">
        <f t="shared" si="82"/>
        <v>1.0484997464199679E-7</v>
      </c>
      <c r="F490" s="15">
        <f t="shared" si="83"/>
        <v>-7.3207693286372541E-9</v>
      </c>
      <c r="G490" s="14">
        <f t="shared" si="84"/>
        <v>8580017.6818488501</v>
      </c>
      <c r="H490" s="15">
        <f t="shared" si="78"/>
        <v>7.3394982249397763E-9</v>
      </c>
      <c r="I490" s="4">
        <f t="shared" si="85"/>
        <v>8580017.6818489544</v>
      </c>
      <c r="J490" s="4">
        <f t="shared" si="86"/>
        <v>1.872889630252216E-11</v>
      </c>
    </row>
    <row r="491" spans="1:10" x14ac:dyDescent="0.4">
      <c r="A491" s="1">
        <f t="shared" si="79"/>
        <v>44370</v>
      </c>
      <c r="B491">
        <f t="shared" si="80"/>
        <v>484</v>
      </c>
      <c r="C491" s="14">
        <f t="shared" si="81"/>
        <v>3066.3181510670656</v>
      </c>
      <c r="D491" s="15">
        <f t="shared" si="77"/>
        <v>-1.7421219022876907E-11</v>
      </c>
      <c r="E491" s="14">
        <f t="shared" si="82"/>
        <v>9.7529205313359536E-8</v>
      </c>
      <c r="F491" s="15">
        <f t="shared" si="83"/>
        <v>-6.8096231529122913E-9</v>
      </c>
      <c r="G491" s="14">
        <f t="shared" si="84"/>
        <v>8580017.6818488576</v>
      </c>
      <c r="H491" s="15">
        <f t="shared" si="78"/>
        <v>6.8270443719351678E-9</v>
      </c>
      <c r="I491" s="4">
        <f t="shared" si="85"/>
        <v>8580017.6818489544</v>
      </c>
      <c r="J491" s="4">
        <f t="shared" si="86"/>
        <v>1.7421219022876548E-11</v>
      </c>
    </row>
    <row r="492" spans="1:10" x14ac:dyDescent="0.4">
      <c r="A492" s="1">
        <f t="shared" si="79"/>
        <v>44371</v>
      </c>
      <c r="B492">
        <f t="shared" si="80"/>
        <v>485</v>
      </c>
      <c r="C492" s="14">
        <f t="shared" si="81"/>
        <v>3066.3181510670483</v>
      </c>
      <c r="D492" s="15">
        <f t="shared" si="77"/>
        <v>-1.6204845568084721E-11</v>
      </c>
      <c r="E492" s="14">
        <f t="shared" si="82"/>
        <v>9.0719582160447244E-8</v>
      </c>
      <c r="F492" s="15">
        <f t="shared" si="83"/>
        <v>-6.3341659056632232E-9</v>
      </c>
      <c r="G492" s="14">
        <f t="shared" si="84"/>
        <v>8580017.681848865</v>
      </c>
      <c r="H492" s="15">
        <f t="shared" si="78"/>
        <v>6.3503707512313077E-9</v>
      </c>
      <c r="I492" s="4">
        <f t="shared" si="85"/>
        <v>8580017.6818489563</v>
      </c>
      <c r="J492" s="4">
        <f t="shared" si="86"/>
        <v>1.6204845568084463E-11</v>
      </c>
    </row>
    <row r="493" spans="1:10" x14ac:dyDescent="0.4">
      <c r="A493" s="1">
        <f t="shared" si="79"/>
        <v>44372</v>
      </c>
      <c r="B493">
        <f t="shared" si="80"/>
        <v>486</v>
      </c>
      <c r="C493" s="14">
        <f t="shared" si="81"/>
        <v>3066.318151067032</v>
      </c>
      <c r="D493" s="15">
        <f t="shared" si="77"/>
        <v>-1.5073400979612406E-11</v>
      </c>
      <c r="E493" s="14">
        <f t="shared" si="82"/>
        <v>8.4385416254784014E-8</v>
      </c>
      <c r="F493" s="15">
        <f t="shared" si="83"/>
        <v>-5.8919057368552692E-9</v>
      </c>
      <c r="G493" s="14">
        <f t="shared" si="84"/>
        <v>8580017.6818488706</v>
      </c>
      <c r="H493" s="15">
        <f t="shared" si="78"/>
        <v>5.9069791378348817E-9</v>
      </c>
      <c r="I493" s="4">
        <f t="shared" si="85"/>
        <v>8580017.6818489544</v>
      </c>
      <c r="J493" s="4">
        <f t="shared" si="86"/>
        <v>1.5073400979612503E-11</v>
      </c>
    </row>
    <row r="494" spans="1:10" x14ac:dyDescent="0.4">
      <c r="A494" s="1">
        <f t="shared" si="79"/>
        <v>44373</v>
      </c>
      <c r="B494">
        <f t="shared" si="80"/>
        <v>487</v>
      </c>
      <c r="C494" s="14">
        <f t="shared" si="81"/>
        <v>3066.318151067017</v>
      </c>
      <c r="D494" s="15">
        <f t="shared" si="77"/>
        <v>-1.4020955407292689E-11</v>
      </c>
      <c r="E494" s="14">
        <f t="shared" si="82"/>
        <v>7.8493510517928748E-8</v>
      </c>
      <c r="F494" s="15">
        <f t="shared" si="83"/>
        <v>-5.480524780847721E-9</v>
      </c>
      <c r="G494" s="14">
        <f t="shared" si="84"/>
        <v>8580017.6818488762</v>
      </c>
      <c r="H494" s="15">
        <f t="shared" si="78"/>
        <v>5.4945457362550133E-9</v>
      </c>
      <c r="I494" s="4">
        <f t="shared" si="85"/>
        <v>8580017.6818489544</v>
      </c>
      <c r="J494" s="4">
        <f t="shared" si="86"/>
        <v>1.4020955407292291E-11</v>
      </c>
    </row>
    <row r="495" spans="1:10" x14ac:dyDescent="0.4">
      <c r="A495" s="1">
        <f t="shared" si="79"/>
        <v>44374</v>
      </c>
      <c r="B495">
        <f t="shared" si="80"/>
        <v>488</v>
      </c>
      <c r="C495" s="14">
        <f t="shared" si="81"/>
        <v>3066.3181510670029</v>
      </c>
      <c r="D495" s="15">
        <f t="shared" si="77"/>
        <v>-1.3041993031246561E-11</v>
      </c>
      <c r="E495" s="14">
        <f t="shared" si="82"/>
        <v>7.3012985737081022E-8</v>
      </c>
      <c r="F495" s="15">
        <f t="shared" si="83"/>
        <v>-5.0978670085644256E-9</v>
      </c>
      <c r="G495" s="14">
        <f t="shared" si="84"/>
        <v>8580017.6818488818</v>
      </c>
      <c r="H495" s="15">
        <f t="shared" si="78"/>
        <v>5.1109090015956721E-9</v>
      </c>
      <c r="I495" s="4">
        <f t="shared" si="85"/>
        <v>8580017.6818489544</v>
      </c>
      <c r="J495" s="4">
        <f t="shared" si="86"/>
        <v>1.3041993031246536E-11</v>
      </c>
    </row>
    <row r="496" spans="1:10" x14ac:dyDescent="0.4">
      <c r="A496" s="1">
        <f t="shared" si="79"/>
        <v>44375</v>
      </c>
      <c r="B496">
        <f t="shared" si="80"/>
        <v>489</v>
      </c>
      <c r="C496" s="14">
        <f t="shared" si="81"/>
        <v>3066.3181510669897</v>
      </c>
      <c r="D496" s="15">
        <f t="shared" si="77"/>
        <v>-1.2131383153719577E-11</v>
      </c>
      <c r="E496" s="14">
        <f t="shared" si="82"/>
        <v>6.7915118728516601E-8</v>
      </c>
      <c r="F496" s="15">
        <f t="shared" si="83"/>
        <v>-4.7419269278424422E-9</v>
      </c>
      <c r="G496" s="14">
        <f t="shared" si="84"/>
        <v>8580017.6818488874</v>
      </c>
      <c r="H496" s="15">
        <f t="shared" si="78"/>
        <v>4.7540583109961622E-9</v>
      </c>
      <c r="I496" s="4">
        <f t="shared" si="85"/>
        <v>8580017.6818489544</v>
      </c>
      <c r="J496" s="4">
        <f t="shared" si="86"/>
        <v>1.2131383153719954E-11</v>
      </c>
    </row>
    <row r="497" spans="1:10" x14ac:dyDescent="0.4">
      <c r="A497" s="1">
        <f t="shared" si="79"/>
        <v>44376</v>
      </c>
      <c r="B497">
        <f t="shared" si="80"/>
        <v>490</v>
      </c>
      <c r="C497" s="14">
        <f t="shared" si="81"/>
        <v>3066.3181510669774</v>
      </c>
      <c r="D497" s="15">
        <f t="shared" si="77"/>
        <v>-1.1284353309325805E-11</v>
      </c>
      <c r="E497" s="14">
        <f t="shared" si="82"/>
        <v>6.3173191800674156E-8</v>
      </c>
      <c r="F497" s="15">
        <f t="shared" si="83"/>
        <v>-4.4108390727378655E-9</v>
      </c>
      <c r="G497" s="14">
        <f t="shared" si="84"/>
        <v>8580017.6818488929</v>
      </c>
      <c r="H497" s="15">
        <f t="shared" si="78"/>
        <v>4.4221234260471915E-9</v>
      </c>
      <c r="I497" s="4">
        <f t="shared" si="85"/>
        <v>8580017.6818489563</v>
      </c>
      <c r="J497" s="4">
        <f t="shared" si="86"/>
        <v>1.128435330932601E-11</v>
      </c>
    </row>
    <row r="498" spans="1:10" x14ac:dyDescent="0.4">
      <c r="A498" s="1">
        <f t="shared" si="79"/>
        <v>44377</v>
      </c>
      <c r="B498">
        <f t="shared" si="80"/>
        <v>491</v>
      </c>
      <c r="C498" s="14">
        <f t="shared" si="81"/>
        <v>3066.318151066966</v>
      </c>
      <c r="D498" s="15">
        <f t="shared" si="77"/>
        <v>-1.0496464252771527E-11</v>
      </c>
      <c r="E498" s="14">
        <f t="shared" si="82"/>
        <v>5.876235272793629E-8</v>
      </c>
      <c r="F498" s="15">
        <f t="shared" si="83"/>
        <v>-4.1028682267027697E-9</v>
      </c>
      <c r="G498" s="14">
        <f t="shared" si="84"/>
        <v>8580017.6818488967</v>
      </c>
      <c r="H498" s="15">
        <f t="shared" si="78"/>
        <v>4.1133646909555408E-9</v>
      </c>
      <c r="I498" s="4">
        <f t="shared" si="85"/>
        <v>8580017.6818489563</v>
      </c>
      <c r="J498" s="4">
        <f t="shared" si="86"/>
        <v>1.0496464252771135E-11</v>
      </c>
    </row>
    <row r="499" spans="1:10" x14ac:dyDescent="0.4">
      <c r="A499" s="1">
        <f t="shared" si="79"/>
        <v>44378</v>
      </c>
      <c r="B499">
        <f t="shared" si="80"/>
        <v>492</v>
      </c>
      <c r="C499" s="14">
        <f t="shared" si="81"/>
        <v>3066.3181510669556</v>
      </c>
      <c r="D499" s="15">
        <f t="shared" si="77"/>
        <v>-9.7635866929704557E-12</v>
      </c>
      <c r="E499" s="14">
        <f t="shared" si="82"/>
        <v>5.4659484501233522E-8</v>
      </c>
      <c r="F499" s="15">
        <f t="shared" si="83"/>
        <v>-3.816400328393376E-9</v>
      </c>
      <c r="G499" s="14">
        <f t="shared" si="84"/>
        <v>8580017.6818489004</v>
      </c>
      <c r="H499" s="15">
        <f t="shared" si="78"/>
        <v>3.8261639150863466E-9</v>
      </c>
      <c r="I499" s="4">
        <f t="shared" si="85"/>
        <v>8580017.6818489544</v>
      </c>
      <c r="J499" s="4">
        <f t="shared" si="86"/>
        <v>9.7635866929706253E-12</v>
      </c>
    </row>
    <row r="500" spans="1:10" x14ac:dyDescent="0.4">
      <c r="A500" s="1">
        <f t="shared" si="79"/>
        <v>44379</v>
      </c>
      <c r="B500">
        <f t="shared" si="80"/>
        <v>493</v>
      </c>
      <c r="C500" s="14">
        <f t="shared" si="81"/>
        <v>3066.318151066946</v>
      </c>
      <c r="D500" s="15">
        <f t="shared" si="77"/>
        <v>-9.0818796516149848E-12</v>
      </c>
      <c r="E500" s="14">
        <f t="shared" si="82"/>
        <v>5.0843084172840144E-8</v>
      </c>
      <c r="F500" s="15">
        <f t="shared" si="83"/>
        <v>-3.5499340124471955E-9</v>
      </c>
      <c r="G500" s="14">
        <f t="shared" si="84"/>
        <v>8580017.6818489041</v>
      </c>
      <c r="H500" s="15">
        <f t="shared" si="78"/>
        <v>3.5590158920988104E-9</v>
      </c>
      <c r="I500" s="4">
        <f t="shared" si="85"/>
        <v>8580017.6818489544</v>
      </c>
      <c r="J500" s="4">
        <f t="shared" si="86"/>
        <v>9.0818796516149282E-12</v>
      </c>
    </row>
    <row r="501" spans="1:10" x14ac:dyDescent="0.4">
      <c r="A501" s="1">
        <f t="shared" si="79"/>
        <v>44380</v>
      </c>
      <c r="B501">
        <f t="shared" si="80"/>
        <v>494</v>
      </c>
      <c r="C501" s="14">
        <f t="shared" si="81"/>
        <v>3066.3181510669369</v>
      </c>
      <c r="D501" s="15">
        <f t="shared" si="77"/>
        <v>-8.4477703327817326E-12</v>
      </c>
      <c r="E501" s="14">
        <f t="shared" si="82"/>
        <v>4.7293150160392948E-8</v>
      </c>
      <c r="F501" s="15">
        <f t="shared" si="83"/>
        <v>-3.3020727408947246E-9</v>
      </c>
      <c r="G501" s="14">
        <f t="shared" si="84"/>
        <v>8580017.6818489078</v>
      </c>
      <c r="H501" s="15">
        <f t="shared" si="78"/>
        <v>3.3105205112275065E-9</v>
      </c>
      <c r="I501" s="4">
        <f t="shared" si="85"/>
        <v>8580017.6818489544</v>
      </c>
      <c r="J501" s="4">
        <f t="shared" si="86"/>
        <v>8.4477703327818941E-12</v>
      </c>
    </row>
    <row r="502" spans="1:10" x14ac:dyDescent="0.4">
      <c r="A502" s="1">
        <f t="shared" si="79"/>
        <v>44381</v>
      </c>
      <c r="B502">
        <f t="shared" si="80"/>
        <v>495</v>
      </c>
      <c r="C502" s="14">
        <f t="shared" si="81"/>
        <v>3066.3181510669283</v>
      </c>
      <c r="D502" s="15">
        <f t="shared" si="77"/>
        <v>-7.8579353980689175E-12</v>
      </c>
      <c r="E502" s="14">
        <f t="shared" si="82"/>
        <v>4.3991077419498223E-8</v>
      </c>
      <c r="F502" s="15">
        <f t="shared" si="83"/>
        <v>-3.0715174839668068E-9</v>
      </c>
      <c r="G502" s="14">
        <f t="shared" si="84"/>
        <v>8580017.6818489116</v>
      </c>
      <c r="H502" s="15">
        <f t="shared" si="78"/>
        <v>3.0793754193648759E-9</v>
      </c>
      <c r="I502" s="4">
        <f t="shared" si="85"/>
        <v>8580017.6818489563</v>
      </c>
      <c r="J502" s="4">
        <f t="shared" si="86"/>
        <v>7.8579353980691049E-12</v>
      </c>
    </row>
    <row r="503" spans="1:10" x14ac:dyDescent="0.4">
      <c r="A503" s="1">
        <f t="shared" si="79"/>
        <v>44382</v>
      </c>
      <c r="B503">
        <f t="shared" si="80"/>
        <v>496</v>
      </c>
      <c r="C503" s="14">
        <f t="shared" si="81"/>
        <v>3066.3181510669206</v>
      </c>
      <c r="D503" s="15">
        <f t="shared" si="77"/>
        <v>-7.3092835491293538E-12</v>
      </c>
      <c r="E503" s="14">
        <f t="shared" si="82"/>
        <v>4.091955993553142E-8</v>
      </c>
      <c r="F503" s="15">
        <f t="shared" si="83"/>
        <v>-2.8570599119380704E-9</v>
      </c>
      <c r="G503" s="14">
        <f t="shared" si="84"/>
        <v>8580017.6818489153</v>
      </c>
      <c r="H503" s="15">
        <f t="shared" si="78"/>
        <v>2.8643691954871998E-9</v>
      </c>
      <c r="I503" s="4">
        <f t="shared" si="85"/>
        <v>8580017.6818489563</v>
      </c>
      <c r="J503" s="4">
        <f t="shared" si="86"/>
        <v>7.309283549129412E-12</v>
      </c>
    </row>
    <row r="504" spans="1:10" x14ac:dyDescent="0.4">
      <c r="A504" s="1">
        <f t="shared" si="79"/>
        <v>44383</v>
      </c>
      <c r="B504">
        <f t="shared" si="80"/>
        <v>497</v>
      </c>
      <c r="C504" s="14">
        <f t="shared" si="81"/>
        <v>3066.3181510669133</v>
      </c>
      <c r="D504" s="15">
        <f t="shared" si="77"/>
        <v>-6.798939326314941E-12</v>
      </c>
      <c r="E504" s="14">
        <f t="shared" si="82"/>
        <v>3.8062500023593349E-8</v>
      </c>
      <c r="F504" s="15">
        <f t="shared" si="83"/>
        <v>-2.6575760623252197E-9</v>
      </c>
      <c r="G504" s="14">
        <f t="shared" si="84"/>
        <v>8580017.681848919</v>
      </c>
      <c r="H504" s="15">
        <f t="shared" si="78"/>
        <v>2.6643750016515347E-9</v>
      </c>
      <c r="I504" s="4">
        <f t="shared" si="85"/>
        <v>8580017.6818489563</v>
      </c>
      <c r="J504" s="4">
        <f t="shared" si="86"/>
        <v>6.7989393263150032E-12</v>
      </c>
    </row>
    <row r="505" spans="1:10" x14ac:dyDescent="0.4">
      <c r="A505" s="1">
        <f t="shared" si="79"/>
        <v>44384</v>
      </c>
      <c r="B505">
        <f t="shared" si="80"/>
        <v>498</v>
      </c>
      <c r="C505" s="14">
        <f t="shared" si="81"/>
        <v>3066.3181510669065</v>
      </c>
      <c r="D505" s="15">
        <f t="shared" si="77"/>
        <v>-6.3242280385220564E-12</v>
      </c>
      <c r="E505" s="14">
        <f t="shared" si="82"/>
        <v>3.5404923961268129E-8</v>
      </c>
      <c r="F505" s="15">
        <f t="shared" si="83"/>
        <v>-2.4720204492502473E-9</v>
      </c>
      <c r="G505" s="14">
        <f t="shared" si="84"/>
        <v>8580017.6818489209</v>
      </c>
      <c r="H505" s="15">
        <f t="shared" si="78"/>
        <v>2.4783446772887692E-9</v>
      </c>
      <c r="I505" s="4">
        <f t="shared" si="85"/>
        <v>8580017.6818489563</v>
      </c>
      <c r="J505" s="4">
        <f t="shared" si="86"/>
        <v>6.3242280385219773E-12</v>
      </c>
    </row>
    <row r="506" spans="1:10" x14ac:dyDescent="0.4">
      <c r="A506" s="1">
        <f t="shared" si="79"/>
        <v>44385</v>
      </c>
      <c r="B506">
        <f t="shared" si="80"/>
        <v>499</v>
      </c>
      <c r="C506" s="14">
        <f t="shared" si="81"/>
        <v>3066.3181510669001</v>
      </c>
      <c r="D506" s="15">
        <f t="shared" si="77"/>
        <v>-5.88266174525586E-12</v>
      </c>
      <c r="E506" s="14">
        <f t="shared" si="82"/>
        <v>3.2932903512017884E-8</v>
      </c>
      <c r="F506" s="15">
        <f t="shared" si="83"/>
        <v>-2.2994205840959962E-9</v>
      </c>
      <c r="G506" s="14">
        <f t="shared" si="84"/>
        <v>8580017.6818489227</v>
      </c>
      <c r="H506" s="15">
        <f t="shared" si="78"/>
        <v>2.305303245841252E-9</v>
      </c>
      <c r="I506" s="4">
        <f t="shared" si="85"/>
        <v>8580017.6818489563</v>
      </c>
      <c r="J506" s="4">
        <f t="shared" si="86"/>
        <v>5.8826617452558059E-12</v>
      </c>
    </row>
    <row r="507" spans="1:10" x14ac:dyDescent="0.4">
      <c r="A507" s="1">
        <f t="shared" si="79"/>
        <v>44386</v>
      </c>
      <c r="B507">
        <f t="shared" si="80"/>
        <v>500</v>
      </c>
      <c r="C507" s="14">
        <f t="shared" si="81"/>
        <v>3066.3181510668942</v>
      </c>
      <c r="D507" s="15">
        <f t="shared" si="77"/>
        <v>-5.4719262174461248E-12</v>
      </c>
      <c r="E507" s="14">
        <f t="shared" si="82"/>
        <v>3.0633482927921889E-8</v>
      </c>
      <c r="F507" s="15">
        <f t="shared" si="83"/>
        <v>-2.1388718787370861E-9</v>
      </c>
      <c r="G507" s="14">
        <f t="shared" si="84"/>
        <v>8580017.6818489246</v>
      </c>
      <c r="H507" s="15">
        <f t="shared" si="78"/>
        <v>2.1443438049545323E-9</v>
      </c>
      <c r="I507" s="4">
        <f t="shared" si="85"/>
        <v>8580017.6818489544</v>
      </c>
      <c r="J507" s="4">
        <f t="shared" si="86"/>
        <v>5.4719262174462621E-12</v>
      </c>
    </row>
    <row r="508" spans="1:10" x14ac:dyDescent="0.4">
      <c r="A508" s="1">
        <f t="shared" si="79"/>
        <v>44387</v>
      </c>
      <c r="B508">
        <f t="shared" si="80"/>
        <v>501</v>
      </c>
      <c r="C508" s="14">
        <f t="shared" si="81"/>
        <v>3066.3181510668887</v>
      </c>
      <c r="D508" s="15">
        <f t="shared" si="77"/>
        <v>-5.08986880867684E-12</v>
      </c>
      <c r="E508" s="14">
        <f t="shared" si="82"/>
        <v>2.8494611049184804E-8</v>
      </c>
      <c r="F508" s="15">
        <f t="shared" si="83"/>
        <v>-1.9895329046342599E-9</v>
      </c>
      <c r="G508" s="14">
        <f t="shared" si="84"/>
        <v>8580017.6818489265</v>
      </c>
      <c r="H508" s="15">
        <f t="shared" si="78"/>
        <v>1.9946227734429367E-9</v>
      </c>
      <c r="I508" s="4">
        <f t="shared" si="85"/>
        <v>8580017.6818489544</v>
      </c>
      <c r="J508" s="4">
        <f t="shared" si="86"/>
        <v>5.0898688086767697E-12</v>
      </c>
    </row>
    <row r="509" spans="1:10" x14ac:dyDescent="0.4">
      <c r="A509" s="1">
        <f t="shared" si="79"/>
        <v>44388</v>
      </c>
      <c r="B509">
        <f t="shared" si="80"/>
        <v>502</v>
      </c>
      <c r="C509" s="14">
        <f t="shared" si="81"/>
        <v>3066.3181510668837</v>
      </c>
      <c r="D509" s="15">
        <f t="shared" si="77"/>
        <v>-4.7344871732632171E-12</v>
      </c>
      <c r="E509" s="14">
        <f t="shared" si="82"/>
        <v>2.6505078144550543E-8</v>
      </c>
      <c r="F509" s="15">
        <f t="shared" si="83"/>
        <v>-1.850620982945275E-9</v>
      </c>
      <c r="G509" s="14">
        <f t="shared" si="84"/>
        <v>8580017.6818489283</v>
      </c>
      <c r="H509" s="15">
        <f t="shared" si="78"/>
        <v>1.8553554701185383E-9</v>
      </c>
      <c r="I509" s="4">
        <f t="shared" si="85"/>
        <v>8580017.6818489544</v>
      </c>
      <c r="J509" s="4">
        <f t="shared" si="86"/>
        <v>4.734487173263272E-12</v>
      </c>
    </row>
    <row r="510" spans="1:10" x14ac:dyDescent="0.4">
      <c r="A510" s="1">
        <f t="shared" si="79"/>
        <v>44389</v>
      </c>
      <c r="B510">
        <f t="shared" si="80"/>
        <v>503</v>
      </c>
      <c r="C510" s="14">
        <f t="shared" si="81"/>
        <v>3066.3181510668792</v>
      </c>
      <c r="D510" s="15">
        <f t="shared" si="77"/>
        <v>-4.4039187720480793E-12</v>
      </c>
      <c r="E510" s="14">
        <f t="shared" si="82"/>
        <v>2.4654457161605267E-8</v>
      </c>
      <c r="F510" s="15">
        <f t="shared" si="83"/>
        <v>-1.7214080825403208E-9</v>
      </c>
      <c r="G510" s="14">
        <f t="shared" si="84"/>
        <v>8580017.6818489302</v>
      </c>
      <c r="H510" s="15">
        <f t="shared" si="78"/>
        <v>1.7258120013123689E-9</v>
      </c>
      <c r="I510" s="4">
        <f t="shared" si="85"/>
        <v>8580017.6818489544</v>
      </c>
      <c r="J510" s="4">
        <f t="shared" si="86"/>
        <v>4.4039187720480995E-12</v>
      </c>
    </row>
    <row r="511" spans="1:10" x14ac:dyDescent="0.4">
      <c r="A511" s="1">
        <f t="shared" si="79"/>
        <v>44390</v>
      </c>
      <c r="B511">
        <f t="shared" si="80"/>
        <v>504</v>
      </c>
      <c r="C511" s="14">
        <f t="shared" si="81"/>
        <v>3066.3181510668746</v>
      </c>
      <c r="D511" s="15">
        <f t="shared" si="77"/>
        <v>-4.0964311109179589E-12</v>
      </c>
      <c r="E511" s="14">
        <f t="shared" si="82"/>
        <v>2.2933049079064947E-8</v>
      </c>
      <c r="F511" s="15">
        <f t="shared" si="83"/>
        <v>-1.6012170044236286E-9</v>
      </c>
      <c r="G511" s="14">
        <f t="shared" si="84"/>
        <v>8580017.6818489321</v>
      </c>
      <c r="H511" s="15">
        <f t="shared" si="78"/>
        <v>1.6053134355345465E-9</v>
      </c>
      <c r="I511" s="4">
        <f t="shared" si="85"/>
        <v>8580017.6818489544</v>
      </c>
      <c r="J511" s="4">
        <f t="shared" si="86"/>
        <v>4.0964311109178684E-12</v>
      </c>
    </row>
    <row r="512" spans="1:10" x14ac:dyDescent="0.4">
      <c r="A512" s="1">
        <f t="shared" si="79"/>
        <v>44391</v>
      </c>
      <c r="B512">
        <f t="shared" si="80"/>
        <v>505</v>
      </c>
      <c r="C512" s="14">
        <f t="shared" si="81"/>
        <v>3066.3181510668705</v>
      </c>
      <c r="D512" s="15">
        <f t="shared" si="77"/>
        <v>-3.8104126608794195E-12</v>
      </c>
      <c r="E512" s="14">
        <f t="shared" si="82"/>
        <v>2.1331832074641319E-8</v>
      </c>
      <c r="F512" s="15">
        <f t="shared" si="83"/>
        <v>-1.4894178325640131E-9</v>
      </c>
      <c r="G512" s="14">
        <f t="shared" si="84"/>
        <v>8580017.6818489339</v>
      </c>
      <c r="H512" s="15">
        <f t="shared" si="78"/>
        <v>1.4932282452248924E-9</v>
      </c>
      <c r="I512" s="4">
        <f t="shared" si="85"/>
        <v>8580017.6818489544</v>
      </c>
      <c r="J512" s="4">
        <f t="shared" si="86"/>
        <v>3.8104126608793266E-12</v>
      </c>
    </row>
    <row r="513" spans="1:10" x14ac:dyDescent="0.4">
      <c r="A513" s="1">
        <f t="shared" si="79"/>
        <v>44392</v>
      </c>
      <c r="B513">
        <f t="shared" si="80"/>
        <v>506</v>
      </c>
      <c r="C513" s="14">
        <f t="shared" si="81"/>
        <v>3066.3181510668669</v>
      </c>
      <c r="D513" s="15">
        <f t="shared" si="77"/>
        <v>-3.5443644121081274E-12</v>
      </c>
      <c r="E513" s="14">
        <f t="shared" si="82"/>
        <v>1.9842414242077304E-8</v>
      </c>
      <c r="F513" s="15">
        <f t="shared" si="83"/>
        <v>-1.3854246325333034E-9</v>
      </c>
      <c r="G513" s="14">
        <f t="shared" si="84"/>
        <v>8580017.6818489358</v>
      </c>
      <c r="H513" s="15">
        <f t="shared" si="78"/>
        <v>1.3889689969454115E-9</v>
      </c>
      <c r="I513" s="4">
        <f t="shared" si="85"/>
        <v>8580017.6818489563</v>
      </c>
      <c r="J513" s="4">
        <f t="shared" si="86"/>
        <v>3.5443644121081347E-12</v>
      </c>
    </row>
    <row r="514" spans="1:10" x14ac:dyDescent="0.4">
      <c r="A514" s="1">
        <f t="shared" si="79"/>
        <v>44393</v>
      </c>
      <c r="B514">
        <f t="shared" si="80"/>
        <v>507</v>
      </c>
      <c r="C514" s="14">
        <f t="shared" si="81"/>
        <v>3066.3181510668633</v>
      </c>
      <c r="D514" s="15">
        <f t="shared" si="77"/>
        <v>-3.2968920177058309E-12</v>
      </c>
      <c r="E514" s="14">
        <f t="shared" si="82"/>
        <v>1.8456989609544001E-8</v>
      </c>
      <c r="F514" s="15">
        <f t="shared" si="83"/>
        <v>-1.2886923806503744E-9</v>
      </c>
      <c r="G514" s="14">
        <f t="shared" si="84"/>
        <v>8580017.6818489376</v>
      </c>
      <c r="H514" s="15">
        <f t="shared" si="78"/>
        <v>1.2919892726680802E-9</v>
      </c>
      <c r="I514" s="4">
        <f t="shared" si="85"/>
        <v>8580017.6818489563</v>
      </c>
      <c r="J514" s="4">
        <f t="shared" si="86"/>
        <v>3.2968920177058721E-12</v>
      </c>
    </row>
    <row r="515" spans="1:10" x14ac:dyDescent="0.4">
      <c r="A515" s="1">
        <f t="shared" si="79"/>
        <v>44394</v>
      </c>
      <c r="B515">
        <f t="shared" si="80"/>
        <v>508</v>
      </c>
      <c r="C515" s="14">
        <f t="shared" si="81"/>
        <v>3066.3181510668601</v>
      </c>
      <c r="D515" s="15">
        <f t="shared" si="77"/>
        <v>-3.0666984859910147E-12</v>
      </c>
      <c r="E515" s="14">
        <f t="shared" si="82"/>
        <v>1.7168297228893628E-8</v>
      </c>
      <c r="F515" s="15">
        <f t="shared" si="83"/>
        <v>-1.1987141075365629E-9</v>
      </c>
      <c r="G515" s="14">
        <f t="shared" si="84"/>
        <v>8580017.6818489395</v>
      </c>
      <c r="H515" s="15">
        <f t="shared" si="78"/>
        <v>1.201780806022554E-9</v>
      </c>
      <c r="I515" s="4">
        <f t="shared" si="85"/>
        <v>8580017.6818489563</v>
      </c>
      <c r="J515" s="4">
        <f t="shared" si="86"/>
        <v>3.0666984859911141E-12</v>
      </c>
    </row>
    <row r="516" spans="1:10" x14ac:dyDescent="0.4">
      <c r="A516" s="1">
        <f t="shared" si="79"/>
        <v>44395</v>
      </c>
      <c r="B516">
        <f t="shared" si="80"/>
        <v>509</v>
      </c>
      <c r="C516" s="14">
        <f t="shared" si="81"/>
        <v>3066.3181510668569</v>
      </c>
      <c r="D516" s="15">
        <f t="shared" si="77"/>
        <v>-2.8525773830238685E-12</v>
      </c>
      <c r="E516" s="14">
        <f t="shared" si="82"/>
        <v>1.5969583121357063E-8</v>
      </c>
      <c r="F516" s="15">
        <f t="shared" si="83"/>
        <v>-1.1150182411119708E-9</v>
      </c>
      <c r="G516" s="14">
        <f t="shared" si="84"/>
        <v>8580017.6818489414</v>
      </c>
      <c r="H516" s="15">
        <f t="shared" si="78"/>
        <v>1.1178708184949946E-9</v>
      </c>
      <c r="I516" s="4">
        <f t="shared" si="85"/>
        <v>8580017.6818489581</v>
      </c>
      <c r="J516" s="4">
        <f t="shared" si="86"/>
        <v>2.8525773830238402E-12</v>
      </c>
    </row>
    <row r="517" spans="1:10" x14ac:dyDescent="0.4">
      <c r="A517" s="1">
        <f t="shared" si="79"/>
        <v>44396</v>
      </c>
      <c r="B517">
        <f t="shared" si="80"/>
        <v>510</v>
      </c>
      <c r="C517" s="14">
        <f t="shared" si="81"/>
        <v>3066.3181510668542</v>
      </c>
      <c r="D517" s="15">
        <f t="shared" si="77"/>
        <v>-2.6534065097403079E-12</v>
      </c>
      <c r="E517" s="14">
        <f t="shared" si="82"/>
        <v>1.4854564880245092E-8</v>
      </c>
      <c r="F517" s="15">
        <f t="shared" si="83"/>
        <v>-1.0371661351074163E-9</v>
      </c>
      <c r="G517" s="14">
        <f t="shared" si="84"/>
        <v>8580017.6818489432</v>
      </c>
      <c r="H517" s="15">
        <f t="shared" si="78"/>
        <v>1.0398195416171566E-9</v>
      </c>
      <c r="I517" s="4">
        <f t="shared" si="85"/>
        <v>8580017.6818489581</v>
      </c>
      <c r="J517" s="4">
        <f t="shared" si="86"/>
        <v>2.6534065097402299E-12</v>
      </c>
    </row>
    <row r="518" spans="1:10" x14ac:dyDescent="0.4">
      <c r="A518" s="1">
        <f t="shared" si="79"/>
        <v>44397</v>
      </c>
      <c r="B518">
        <f t="shared" si="80"/>
        <v>511</v>
      </c>
      <c r="C518" s="14">
        <f t="shared" si="81"/>
        <v>3066.3181510668514</v>
      </c>
      <c r="D518" s="15">
        <f t="shared" si="77"/>
        <v>-2.4681420205571794E-12</v>
      </c>
      <c r="E518" s="14">
        <f t="shared" si="82"/>
        <v>1.3817398745137676E-8</v>
      </c>
      <c r="F518" s="15">
        <f t="shared" si="83"/>
        <v>-9.6474977013908009E-10</v>
      </c>
      <c r="G518" s="14">
        <f t="shared" si="84"/>
        <v>8580017.6818489451</v>
      </c>
      <c r="H518" s="15">
        <f t="shared" si="78"/>
        <v>9.6721791215963736E-10</v>
      </c>
      <c r="I518" s="4">
        <f t="shared" si="85"/>
        <v>8580017.6818489581</v>
      </c>
      <c r="J518" s="4">
        <f t="shared" si="86"/>
        <v>2.4681420205572662E-12</v>
      </c>
    </row>
    <row r="519" spans="1:10" x14ac:dyDescent="0.4">
      <c r="A519" s="1">
        <f t="shared" si="79"/>
        <v>44398</v>
      </c>
      <c r="B519">
        <f t="shared" si="80"/>
        <v>512</v>
      </c>
      <c r="C519" s="14">
        <f t="shared" si="81"/>
        <v>3066.3181510668492</v>
      </c>
      <c r="D519" s="15">
        <f t="shared" ref="D519:D582" si="87">-E$1*C519*E519/B$2</f>
        <v>-2.2958129526245421E-12</v>
      </c>
      <c r="E519" s="14">
        <f t="shared" si="82"/>
        <v>1.2852648974998597E-8</v>
      </c>
      <c r="F519" s="15">
        <f t="shared" si="83"/>
        <v>-8.9738961529727732E-10</v>
      </c>
      <c r="G519" s="14">
        <f t="shared" si="84"/>
        <v>8580017.681848947</v>
      </c>
      <c r="H519" s="15">
        <f t="shared" ref="H519:H582" si="88">$G$1*E519</f>
        <v>8.9968542824990186E-10</v>
      </c>
      <c r="I519" s="4">
        <f t="shared" si="85"/>
        <v>8580017.68184896</v>
      </c>
      <c r="J519" s="4">
        <f t="shared" si="86"/>
        <v>2.2958129526245368E-12</v>
      </c>
    </row>
    <row r="520" spans="1:10" x14ac:dyDescent="0.4">
      <c r="A520" s="1">
        <f t="shared" si="79"/>
        <v>44399</v>
      </c>
      <c r="B520">
        <f t="shared" si="80"/>
        <v>513</v>
      </c>
      <c r="C520" s="14">
        <f t="shared" si="81"/>
        <v>3066.3181510668469</v>
      </c>
      <c r="D520" s="15">
        <f t="shared" si="87"/>
        <v>-2.1355161370530664E-12</v>
      </c>
      <c r="E520" s="14">
        <f t="shared" si="82"/>
        <v>1.1955259359701319E-8</v>
      </c>
      <c r="F520" s="15">
        <f t="shared" si="83"/>
        <v>-8.3473263904203939E-10</v>
      </c>
      <c r="G520" s="14">
        <f t="shared" si="84"/>
        <v>8580017.681848947</v>
      </c>
      <c r="H520" s="15">
        <f t="shared" si="88"/>
        <v>8.3686815517909244E-10</v>
      </c>
      <c r="I520" s="4">
        <f t="shared" si="85"/>
        <v>8580017.6818489581</v>
      </c>
      <c r="J520" s="4">
        <f t="shared" si="86"/>
        <v>2.1355161370530498E-12</v>
      </c>
    </row>
    <row r="521" spans="1:10" x14ac:dyDescent="0.4">
      <c r="A521" s="1">
        <f t="shared" ref="A521:A584" si="89">A520+1</f>
        <v>44400</v>
      </c>
      <c r="B521">
        <f t="shared" ref="B521:B584" si="90">B520+1</f>
        <v>514</v>
      </c>
      <c r="C521" s="14">
        <f t="shared" si="81"/>
        <v>3066.3181510668446</v>
      </c>
      <c r="D521" s="15">
        <f t="shared" si="87"/>
        <v>-1.9864114654465343E-12</v>
      </c>
      <c r="E521" s="14">
        <f t="shared" si="82"/>
        <v>1.112052672065928E-8</v>
      </c>
      <c r="F521" s="15">
        <f t="shared" si="83"/>
        <v>-7.764504589807031E-10</v>
      </c>
      <c r="G521" s="14">
        <f t="shared" si="84"/>
        <v>8580017.681848947</v>
      </c>
      <c r="H521" s="15">
        <f t="shared" si="88"/>
        <v>7.7843687044614965E-10</v>
      </c>
      <c r="I521" s="4">
        <f t="shared" si="85"/>
        <v>8580017.6818489581</v>
      </c>
      <c r="J521" s="4">
        <f t="shared" si="86"/>
        <v>1.9864114654465565E-12</v>
      </c>
    </row>
    <row r="522" spans="1:10" x14ac:dyDescent="0.4">
      <c r="A522" s="1">
        <f t="shared" si="89"/>
        <v>44401</v>
      </c>
      <c r="B522">
        <f t="shared" si="90"/>
        <v>515</v>
      </c>
      <c r="C522" s="14">
        <f t="shared" si="81"/>
        <v>3066.3181510668428</v>
      </c>
      <c r="D522" s="15">
        <f t="shared" si="87"/>
        <v>-1.847717486931543E-12</v>
      </c>
      <c r="E522" s="14">
        <f t="shared" si="82"/>
        <v>1.0344076261678576E-8</v>
      </c>
      <c r="F522" s="15">
        <f t="shared" si="83"/>
        <v>-7.2223762083056887E-10</v>
      </c>
      <c r="G522" s="14">
        <f t="shared" si="84"/>
        <v>8580017.681848947</v>
      </c>
      <c r="H522" s="15">
        <f t="shared" si="88"/>
        <v>7.2408533831750042E-10</v>
      </c>
      <c r="I522" s="4">
        <f t="shared" si="85"/>
        <v>8580017.6818489581</v>
      </c>
      <c r="J522" s="4">
        <f t="shared" si="86"/>
        <v>1.8477174869315442E-12</v>
      </c>
    </row>
    <row r="523" spans="1:10" x14ac:dyDescent="0.4">
      <c r="A523" s="1">
        <f t="shared" si="89"/>
        <v>44402</v>
      </c>
      <c r="B523">
        <f t="shared" si="90"/>
        <v>516</v>
      </c>
      <c r="C523" s="14">
        <f t="shared" si="81"/>
        <v>3066.318151066841</v>
      </c>
      <c r="D523" s="15">
        <f t="shared" si="87"/>
        <v>-1.7187073126086467E-12</v>
      </c>
      <c r="E523" s="14">
        <f t="shared" si="82"/>
        <v>9.6218386408480066E-9</v>
      </c>
      <c r="F523" s="15">
        <f t="shared" si="83"/>
        <v>-6.7180999754675185E-10</v>
      </c>
      <c r="G523" s="14">
        <f t="shared" si="84"/>
        <v>8580017.681848947</v>
      </c>
      <c r="H523" s="15">
        <f t="shared" si="88"/>
        <v>6.7352870485936055E-10</v>
      </c>
      <c r="I523" s="4">
        <f t="shared" si="85"/>
        <v>8580017.6818489563</v>
      </c>
      <c r="J523" s="4">
        <f t="shared" si="86"/>
        <v>1.7187073126086964E-12</v>
      </c>
    </row>
    <row r="524" spans="1:10" x14ac:dyDescent="0.4">
      <c r="A524" s="1">
        <f t="shared" si="89"/>
        <v>44403</v>
      </c>
      <c r="B524">
        <f t="shared" si="90"/>
        <v>517</v>
      </c>
      <c r="C524" s="14">
        <f t="shared" si="81"/>
        <v>3066.3181510668392</v>
      </c>
      <c r="D524" s="15">
        <f t="shared" si="87"/>
        <v>-1.598704805960349E-12</v>
      </c>
      <c r="E524" s="14">
        <f t="shared" si="82"/>
        <v>8.9500286433012539E-9</v>
      </c>
      <c r="F524" s="15">
        <f t="shared" si="83"/>
        <v>-6.2490330022512744E-10</v>
      </c>
      <c r="G524" s="14">
        <f t="shared" si="84"/>
        <v>8580017.681848947</v>
      </c>
      <c r="H524" s="15">
        <f t="shared" si="88"/>
        <v>6.2650200503108782E-10</v>
      </c>
      <c r="I524" s="4">
        <f t="shared" si="85"/>
        <v>8580017.6818489563</v>
      </c>
      <c r="J524" s="4">
        <f t="shared" si="86"/>
        <v>1.5987048059603808E-12</v>
      </c>
    </row>
    <row r="525" spans="1:10" x14ac:dyDescent="0.4">
      <c r="A525" s="1">
        <f t="shared" si="89"/>
        <v>44404</v>
      </c>
      <c r="B525">
        <f t="shared" si="90"/>
        <v>518</v>
      </c>
      <c r="C525" s="14">
        <f t="shared" si="81"/>
        <v>3066.3181510668373</v>
      </c>
      <c r="D525" s="15">
        <f t="shared" si="87"/>
        <v>-1.4870810392500445E-12</v>
      </c>
      <c r="E525" s="14">
        <f t="shared" si="82"/>
        <v>8.3251253430761272E-9</v>
      </c>
      <c r="F525" s="15">
        <f t="shared" si="83"/>
        <v>-5.8127169297607888E-10</v>
      </c>
      <c r="G525" s="14">
        <f t="shared" si="84"/>
        <v>8580017.681848947</v>
      </c>
      <c r="H525" s="15">
        <f t="shared" si="88"/>
        <v>5.8275877401532894E-10</v>
      </c>
      <c r="I525" s="4">
        <f t="shared" si="85"/>
        <v>8580017.6818489544</v>
      </c>
      <c r="J525" s="4">
        <f t="shared" si="86"/>
        <v>1.4870810392500573E-12</v>
      </c>
    </row>
    <row r="526" spans="1:10" x14ac:dyDescent="0.4">
      <c r="A526" s="1">
        <f t="shared" si="89"/>
        <v>44405</v>
      </c>
      <c r="B526">
        <f t="shared" si="90"/>
        <v>519</v>
      </c>
      <c r="C526" s="14">
        <f t="shared" si="81"/>
        <v>3066.318151066836</v>
      </c>
      <c r="D526" s="15">
        <f t="shared" si="87"/>
        <v>-1.3832509973400555E-12</v>
      </c>
      <c r="E526" s="14">
        <f t="shared" si="82"/>
        <v>7.7438536501000477E-9</v>
      </c>
      <c r="F526" s="15">
        <f t="shared" si="83"/>
        <v>-5.4068650450966332E-10</v>
      </c>
      <c r="G526" s="14">
        <f t="shared" si="84"/>
        <v>8580017.681848947</v>
      </c>
      <c r="H526" s="15">
        <f t="shared" si="88"/>
        <v>5.4206975550700341E-10</v>
      </c>
      <c r="I526" s="4">
        <f t="shared" si="85"/>
        <v>8580017.6818489544</v>
      </c>
      <c r="J526" s="4">
        <f t="shared" si="86"/>
        <v>1.3832509973400929E-12</v>
      </c>
    </row>
    <row r="527" spans="1:10" x14ac:dyDescent="0.4">
      <c r="A527" s="1">
        <f t="shared" si="89"/>
        <v>44406</v>
      </c>
      <c r="B527">
        <f t="shared" si="90"/>
        <v>520</v>
      </c>
      <c r="C527" s="14">
        <f t="shared" si="81"/>
        <v>3066.3181510668346</v>
      </c>
      <c r="D527" s="15">
        <f t="shared" si="87"/>
        <v>-1.2866705116536245E-12</v>
      </c>
      <c r="E527" s="14">
        <f t="shared" si="82"/>
        <v>7.2031671455903841E-9</v>
      </c>
      <c r="F527" s="15">
        <f t="shared" si="83"/>
        <v>-5.0293502967967328E-10</v>
      </c>
      <c r="G527" s="14">
        <f t="shared" si="84"/>
        <v>8580017.681848947</v>
      </c>
      <c r="H527" s="15">
        <f t="shared" si="88"/>
        <v>5.0422170019132694E-10</v>
      </c>
      <c r="I527" s="4">
        <f t="shared" si="85"/>
        <v>8580017.6818489544</v>
      </c>
      <c r="J527" s="4">
        <f t="shared" si="86"/>
        <v>1.2866705116536598E-12</v>
      </c>
    </row>
    <row r="528" spans="1:10" x14ac:dyDescent="0.4">
      <c r="A528" s="1">
        <f t="shared" si="89"/>
        <v>44407</v>
      </c>
      <c r="B528">
        <f t="shared" si="90"/>
        <v>521</v>
      </c>
      <c r="C528" s="14">
        <f t="shared" si="81"/>
        <v>3066.3181510668333</v>
      </c>
      <c r="D528" s="15">
        <f t="shared" si="87"/>
        <v>-1.1968334082118937E-12</v>
      </c>
      <c r="E528" s="14">
        <f t="shared" si="82"/>
        <v>6.7002321159107107E-9</v>
      </c>
      <c r="F528" s="15">
        <f t="shared" si="83"/>
        <v>-4.6781941470553789E-10</v>
      </c>
      <c r="G528" s="14">
        <f t="shared" si="84"/>
        <v>8580017.681848947</v>
      </c>
      <c r="H528" s="15">
        <f t="shared" si="88"/>
        <v>4.690162481137498E-10</v>
      </c>
      <c r="I528" s="4">
        <f t="shared" si="85"/>
        <v>8580017.6818489544</v>
      </c>
      <c r="J528" s="4">
        <f t="shared" si="86"/>
        <v>1.1968334082119072E-12</v>
      </c>
    </row>
    <row r="529" spans="1:10" x14ac:dyDescent="0.4">
      <c r="A529" s="1">
        <f t="shared" si="89"/>
        <v>44408</v>
      </c>
      <c r="B529">
        <f t="shared" si="90"/>
        <v>522</v>
      </c>
      <c r="C529" s="14">
        <f t="shared" si="81"/>
        <v>3066.3181510668319</v>
      </c>
      <c r="D529" s="15">
        <f t="shared" si="87"/>
        <v>-1.1132688547988628E-12</v>
      </c>
      <c r="E529" s="14">
        <f t="shared" si="82"/>
        <v>6.2324127012051724E-9</v>
      </c>
      <c r="F529" s="15">
        <f t="shared" si="83"/>
        <v>-4.3515562022956325E-10</v>
      </c>
      <c r="G529" s="14">
        <f t="shared" si="84"/>
        <v>8580017.681848947</v>
      </c>
      <c r="H529" s="15">
        <f t="shared" si="88"/>
        <v>4.3626888908436209E-10</v>
      </c>
      <c r="I529" s="4">
        <f t="shared" si="85"/>
        <v>8580017.6818489525</v>
      </c>
      <c r="J529" s="4">
        <f t="shared" si="86"/>
        <v>1.1132688547988381E-12</v>
      </c>
    </row>
    <row r="530" spans="1:10" x14ac:dyDescent="0.4">
      <c r="A530" s="1">
        <f t="shared" si="89"/>
        <v>44409</v>
      </c>
      <c r="B530">
        <f t="shared" si="90"/>
        <v>523</v>
      </c>
      <c r="C530" s="14">
        <f t="shared" si="81"/>
        <v>3066.318151066831</v>
      </c>
      <c r="D530" s="15">
        <f t="shared" si="87"/>
        <v>-1.0355388933509344E-12</v>
      </c>
      <c r="E530" s="14">
        <f t="shared" si="82"/>
        <v>5.7972570809756092E-9</v>
      </c>
      <c r="F530" s="15">
        <f t="shared" si="83"/>
        <v>-4.0477245677494174E-10</v>
      </c>
      <c r="G530" s="14">
        <f t="shared" si="84"/>
        <v>8580017.681848947</v>
      </c>
      <c r="H530" s="15">
        <f t="shared" si="88"/>
        <v>4.0580799566829269E-10</v>
      </c>
      <c r="I530" s="4">
        <f t="shared" si="85"/>
        <v>8580017.6818489525</v>
      </c>
      <c r="J530" s="4">
        <f t="shared" si="86"/>
        <v>1.0355388933509514E-12</v>
      </c>
    </row>
    <row r="531" spans="1:10" x14ac:dyDescent="0.4">
      <c r="A531" s="1">
        <f t="shared" si="89"/>
        <v>44410</v>
      </c>
      <c r="B531">
        <f t="shared" si="90"/>
        <v>524</v>
      </c>
      <c r="C531" s="14">
        <f t="shared" si="81"/>
        <v>3066.3181510668301</v>
      </c>
      <c r="D531" s="15">
        <f t="shared" si="87"/>
        <v>-9.6323614463841342E-13</v>
      </c>
      <c r="E531" s="14">
        <f t="shared" si="82"/>
        <v>5.3924846242006679E-9</v>
      </c>
      <c r="F531" s="15">
        <f t="shared" si="83"/>
        <v>-3.7651068754940836E-10</v>
      </c>
      <c r="G531" s="14">
        <f t="shared" si="84"/>
        <v>8580017.681848947</v>
      </c>
      <c r="H531" s="15">
        <f t="shared" si="88"/>
        <v>3.7747392369404678E-10</v>
      </c>
      <c r="I531" s="4">
        <f t="shared" si="85"/>
        <v>8580017.6818489525</v>
      </c>
      <c r="J531" s="4">
        <f t="shared" si="86"/>
        <v>9.6323614463842009E-13</v>
      </c>
    </row>
    <row r="532" spans="1:10" x14ac:dyDescent="0.4">
      <c r="A532" s="1">
        <f t="shared" si="89"/>
        <v>44411</v>
      </c>
      <c r="B532">
        <f t="shared" si="90"/>
        <v>525</v>
      </c>
      <c r="C532" s="14">
        <f t="shared" si="81"/>
        <v>3066.3181510668292</v>
      </c>
      <c r="D532" s="15">
        <f t="shared" si="87"/>
        <v>-8.959816732092971E-13</v>
      </c>
      <c r="E532" s="14">
        <f t="shared" si="82"/>
        <v>5.0159739366512596E-9</v>
      </c>
      <c r="F532" s="15">
        <f t="shared" si="83"/>
        <v>-3.5022219389237891E-10</v>
      </c>
      <c r="G532" s="14">
        <f t="shared" si="84"/>
        <v>8580017.681848947</v>
      </c>
      <c r="H532" s="15">
        <f t="shared" si="88"/>
        <v>3.5111817556558822E-10</v>
      </c>
      <c r="I532" s="4">
        <f t="shared" si="85"/>
        <v>8580017.6818489525</v>
      </c>
      <c r="J532" s="4">
        <f t="shared" si="86"/>
        <v>8.9598167320930841E-13</v>
      </c>
    </row>
    <row r="533" spans="1:10" x14ac:dyDescent="0.4">
      <c r="A533" s="1">
        <f t="shared" si="89"/>
        <v>44412</v>
      </c>
      <c r="B533">
        <f t="shared" si="90"/>
        <v>526</v>
      </c>
      <c r="C533" s="14">
        <f t="shared" si="81"/>
        <v>3066.3181510668282</v>
      </c>
      <c r="D533" s="15">
        <f t="shared" si="87"/>
        <v>-8.3342300140562776E-13</v>
      </c>
      <c r="E533" s="14">
        <f t="shared" si="82"/>
        <v>4.6657517427588804E-9</v>
      </c>
      <c r="F533" s="15">
        <f t="shared" si="83"/>
        <v>-3.2576919899171601E-10</v>
      </c>
      <c r="G533" s="14">
        <f t="shared" si="84"/>
        <v>8580017.681848947</v>
      </c>
      <c r="H533" s="15">
        <f t="shared" si="88"/>
        <v>3.2660262199312165E-10</v>
      </c>
      <c r="I533" s="4">
        <f t="shared" si="85"/>
        <v>8580017.6818489525</v>
      </c>
      <c r="J533" s="4">
        <f t="shared" si="86"/>
        <v>8.33423001405642E-13</v>
      </c>
    </row>
    <row r="534" spans="1:10" x14ac:dyDescent="0.4">
      <c r="A534" s="1">
        <f t="shared" si="89"/>
        <v>44413</v>
      </c>
      <c r="B534">
        <f t="shared" si="90"/>
        <v>527</v>
      </c>
      <c r="C534" s="14">
        <f t="shared" si="81"/>
        <v>3066.3181510668273</v>
      </c>
      <c r="D534" s="15">
        <f t="shared" si="87"/>
        <v>-7.7523226204394804E-13</v>
      </c>
      <c r="E534" s="14">
        <f t="shared" si="82"/>
        <v>4.339982543767164E-9</v>
      </c>
      <c r="F534" s="15">
        <f t="shared" si="83"/>
        <v>-3.0302354580165757E-10</v>
      </c>
      <c r="G534" s="14">
        <f t="shared" si="84"/>
        <v>8580017.681848947</v>
      </c>
      <c r="H534" s="15">
        <f t="shared" si="88"/>
        <v>3.0379877806370152E-10</v>
      </c>
      <c r="I534" s="4">
        <f t="shared" si="85"/>
        <v>8580017.6818489507</v>
      </c>
      <c r="J534" s="4">
        <f t="shared" si="86"/>
        <v>7.7523226204395188E-13</v>
      </c>
    </row>
    <row r="535" spans="1:10" x14ac:dyDescent="0.4">
      <c r="A535" s="1">
        <f t="shared" si="89"/>
        <v>44414</v>
      </c>
      <c r="B535">
        <f t="shared" si="90"/>
        <v>528</v>
      </c>
      <c r="C535" s="14">
        <f t="shared" si="81"/>
        <v>3066.3181510668264</v>
      </c>
      <c r="D535" s="15">
        <f t="shared" si="87"/>
        <v>-7.2110448007815032E-13</v>
      </c>
      <c r="E535" s="14">
        <f t="shared" si="82"/>
        <v>4.0369589979655065E-9</v>
      </c>
      <c r="F535" s="15">
        <f t="shared" si="83"/>
        <v>-2.8186602537750735E-10</v>
      </c>
      <c r="G535" s="14">
        <f t="shared" si="84"/>
        <v>8580017.681848947</v>
      </c>
      <c r="H535" s="15">
        <f t="shared" si="88"/>
        <v>2.8258712985758549E-10</v>
      </c>
      <c r="I535" s="4">
        <f t="shared" si="85"/>
        <v>8580017.6818489507</v>
      </c>
      <c r="J535" s="4">
        <f t="shared" si="86"/>
        <v>7.2110448007814295E-13</v>
      </c>
    </row>
    <row r="536" spans="1:10" x14ac:dyDescent="0.4">
      <c r="A536" s="1">
        <f t="shared" si="89"/>
        <v>44415</v>
      </c>
      <c r="B536">
        <f t="shared" si="90"/>
        <v>529</v>
      </c>
      <c r="C536" s="14">
        <f t="shared" si="81"/>
        <v>3066.3181510668255</v>
      </c>
      <c r="D536" s="15">
        <f t="shared" si="87"/>
        <v>-6.707559742389835E-13</v>
      </c>
      <c r="E536" s="14">
        <f t="shared" si="82"/>
        <v>3.7550929725879991E-9</v>
      </c>
      <c r="F536" s="15">
        <f t="shared" si="83"/>
        <v>-2.6218575210692098E-10</v>
      </c>
      <c r="G536" s="14">
        <f t="shared" si="84"/>
        <v>8580017.681848947</v>
      </c>
      <c r="H536" s="15">
        <f t="shared" si="88"/>
        <v>2.6285650808115995E-10</v>
      </c>
      <c r="I536" s="4">
        <f t="shared" si="85"/>
        <v>8580017.6818489507</v>
      </c>
      <c r="J536" s="4">
        <f t="shared" si="86"/>
        <v>6.7075597423896512E-13</v>
      </c>
    </row>
    <row r="537" spans="1:10" x14ac:dyDescent="0.4">
      <c r="A537" s="1">
        <f t="shared" si="89"/>
        <v>44416</v>
      </c>
      <c r="B537">
        <f t="shared" si="90"/>
        <v>530</v>
      </c>
      <c r="C537" s="14">
        <f t="shared" si="81"/>
        <v>3066.3181510668251</v>
      </c>
      <c r="D537" s="15">
        <f t="shared" si="87"/>
        <v>-6.2392287027329003E-13</v>
      </c>
      <c r="E537" s="14">
        <f t="shared" si="82"/>
        <v>3.492907220481078E-9</v>
      </c>
      <c r="F537" s="15">
        <f t="shared" si="83"/>
        <v>-2.438795825634022E-10</v>
      </c>
      <c r="G537" s="14">
        <f t="shared" si="84"/>
        <v>8580017.681848947</v>
      </c>
      <c r="H537" s="15">
        <f t="shared" si="88"/>
        <v>2.4450350543367548E-10</v>
      </c>
      <c r="I537" s="4">
        <f t="shared" si="85"/>
        <v>8580017.6818489507</v>
      </c>
      <c r="J537" s="4">
        <f t="shared" si="86"/>
        <v>6.2392287027328043E-13</v>
      </c>
    </row>
    <row r="538" spans="1:10" x14ac:dyDescent="0.4">
      <c r="A538" s="1">
        <f t="shared" si="89"/>
        <v>44417</v>
      </c>
      <c r="B538">
        <f t="shared" si="90"/>
        <v>531</v>
      </c>
      <c r="C538" s="14">
        <f t="shared" si="81"/>
        <v>3066.3181510668246</v>
      </c>
      <c r="D538" s="15">
        <f t="shared" si="87"/>
        <v>-5.8035971799091921E-13</v>
      </c>
      <c r="E538" s="14">
        <f t="shared" si="82"/>
        <v>3.2490276379176759E-9</v>
      </c>
      <c r="F538" s="15">
        <f t="shared" si="83"/>
        <v>-2.2685157493624641E-10</v>
      </c>
      <c r="G538" s="14">
        <f t="shared" si="84"/>
        <v>8580017.681848947</v>
      </c>
      <c r="H538" s="15">
        <f t="shared" si="88"/>
        <v>2.2743193465423734E-10</v>
      </c>
      <c r="I538" s="4">
        <f t="shared" si="85"/>
        <v>8580017.6818489507</v>
      </c>
      <c r="J538" s="4">
        <f t="shared" si="86"/>
        <v>5.8035971799092992E-13</v>
      </c>
    </row>
    <row r="539" spans="1:10" x14ac:dyDescent="0.4">
      <c r="A539" s="1">
        <f t="shared" si="89"/>
        <v>44418</v>
      </c>
      <c r="B539">
        <f t="shared" si="90"/>
        <v>532</v>
      </c>
      <c r="C539" s="14">
        <f t="shared" si="81"/>
        <v>3066.3181510668242</v>
      </c>
      <c r="D539" s="15">
        <f t="shared" si="87"/>
        <v>-5.3983820487132784E-13</v>
      </c>
      <c r="E539" s="14">
        <f t="shared" si="82"/>
        <v>3.0221760629814296E-9</v>
      </c>
      <c r="F539" s="15">
        <f t="shared" si="83"/>
        <v>-2.1101248620382876E-10</v>
      </c>
      <c r="G539" s="14">
        <f t="shared" si="84"/>
        <v>8580017.681848947</v>
      </c>
      <c r="H539" s="15">
        <f t="shared" si="88"/>
        <v>2.115523244087001E-10</v>
      </c>
      <c r="I539" s="4">
        <f t="shared" si="85"/>
        <v>8580017.6818489507</v>
      </c>
      <c r="J539" s="4">
        <f t="shared" si="86"/>
        <v>5.3983820487134016E-13</v>
      </c>
    </row>
    <row r="540" spans="1:10" x14ac:dyDescent="0.4">
      <c r="A540" s="1">
        <f t="shared" si="89"/>
        <v>44419</v>
      </c>
      <c r="B540">
        <f t="shared" si="90"/>
        <v>533</v>
      </c>
      <c r="C540" s="14">
        <f t="shared" si="81"/>
        <v>3066.3181510668237</v>
      </c>
      <c r="D540" s="15">
        <f t="shared" si="87"/>
        <v>-5.0214595948793522E-13</v>
      </c>
      <c r="E540" s="14">
        <f t="shared" si="82"/>
        <v>2.8111635767776007E-9</v>
      </c>
      <c r="F540" s="15">
        <f t="shared" si="83"/>
        <v>-1.9627930441494415E-10</v>
      </c>
      <c r="G540" s="14">
        <f t="shared" si="84"/>
        <v>8580017.681848947</v>
      </c>
      <c r="H540" s="15">
        <f t="shared" si="88"/>
        <v>1.9678145037443208E-10</v>
      </c>
      <c r="I540" s="4">
        <f t="shared" si="85"/>
        <v>8580017.6818489507</v>
      </c>
      <c r="J540" s="4">
        <f t="shared" si="86"/>
        <v>5.0214595948793401E-13</v>
      </c>
    </row>
    <row r="541" spans="1:10" x14ac:dyDescent="0.4">
      <c r="A541" s="1">
        <f t="shared" si="89"/>
        <v>44420</v>
      </c>
      <c r="B541">
        <f t="shared" si="90"/>
        <v>534</v>
      </c>
      <c r="C541" s="14">
        <f t="shared" si="81"/>
        <v>3066.3181510668232</v>
      </c>
      <c r="D541" s="15">
        <f t="shared" si="87"/>
        <v>-4.6708543847903487E-13</v>
      </c>
      <c r="E541" s="14">
        <f t="shared" si="82"/>
        <v>2.6148842723626567E-9</v>
      </c>
      <c r="F541" s="15">
        <f t="shared" si="83"/>
        <v>-1.8257481362690695E-10</v>
      </c>
      <c r="G541" s="14">
        <f t="shared" si="84"/>
        <v>8580017.681848947</v>
      </c>
      <c r="H541" s="15">
        <f t="shared" si="88"/>
        <v>1.8304189906538598E-10</v>
      </c>
      <c r="I541" s="4">
        <f t="shared" si="85"/>
        <v>8580017.6818489488</v>
      </c>
      <c r="J541" s="4">
        <f t="shared" si="86"/>
        <v>4.6708543847902397E-13</v>
      </c>
    </row>
    <row r="542" spans="1:10" x14ac:dyDescent="0.4">
      <c r="A542" s="1">
        <f t="shared" si="89"/>
        <v>44421</v>
      </c>
      <c r="B542">
        <f t="shared" si="90"/>
        <v>535</v>
      </c>
      <c r="C542" s="14">
        <f t="shared" si="81"/>
        <v>3066.3181510668228</v>
      </c>
      <c r="D542" s="15">
        <f t="shared" si="87"/>
        <v>-4.3447289123192486E-13</v>
      </c>
      <c r="E542" s="14">
        <f t="shared" si="82"/>
        <v>2.4323094587357499E-9</v>
      </c>
      <c r="F542" s="15">
        <f t="shared" si="83"/>
        <v>-1.6982718922027057E-10</v>
      </c>
      <c r="G542" s="14">
        <f t="shared" si="84"/>
        <v>8580017.681848947</v>
      </c>
      <c r="H542" s="15">
        <f t="shared" si="88"/>
        <v>1.702616621115025E-10</v>
      </c>
      <c r="I542" s="4">
        <f t="shared" si="85"/>
        <v>8580017.6818489488</v>
      </c>
      <c r="J542" s="4">
        <f t="shared" si="86"/>
        <v>4.3447289123193632E-13</v>
      </c>
    </row>
    <row r="543" spans="1:10" x14ac:dyDescent="0.4">
      <c r="A543" s="1">
        <f t="shared" si="89"/>
        <v>44422</v>
      </c>
      <c r="B543">
        <f t="shared" si="90"/>
        <v>536</v>
      </c>
      <c r="C543" s="14">
        <f t="shared" si="81"/>
        <v>3066.3181510668223</v>
      </c>
      <c r="D543" s="15">
        <f t="shared" si="87"/>
        <v>-4.0413739685421769E-13</v>
      </c>
      <c r="E543" s="14">
        <f t="shared" si="82"/>
        <v>2.2624822695154792E-9</v>
      </c>
      <c r="F543" s="15">
        <f t="shared" si="83"/>
        <v>-1.5796962146922935E-10</v>
      </c>
      <c r="G543" s="14">
        <f t="shared" si="84"/>
        <v>8580017.681848947</v>
      </c>
      <c r="H543" s="15">
        <f t="shared" si="88"/>
        <v>1.5837375886608357E-10</v>
      </c>
      <c r="I543" s="4">
        <f t="shared" si="85"/>
        <v>8580017.6818489488</v>
      </c>
      <c r="J543" s="4">
        <f t="shared" si="86"/>
        <v>4.0413739685421643E-13</v>
      </c>
    </row>
    <row r="544" spans="1:10" x14ac:dyDescent="0.4">
      <c r="A544" s="1">
        <f t="shared" si="89"/>
        <v>44423</v>
      </c>
      <c r="B544">
        <f t="shared" si="90"/>
        <v>537</v>
      </c>
      <c r="C544" s="14">
        <f t="shared" si="81"/>
        <v>3066.3181510668219</v>
      </c>
      <c r="D544" s="15">
        <f t="shared" si="87"/>
        <v>-3.759199683851351E-13</v>
      </c>
      <c r="E544" s="14">
        <f t="shared" si="82"/>
        <v>2.1045126480462497E-9</v>
      </c>
      <c r="F544" s="15">
        <f t="shared" si="83"/>
        <v>-1.4693996539485235E-10</v>
      </c>
      <c r="G544" s="14">
        <f t="shared" si="84"/>
        <v>8580017.681848947</v>
      </c>
      <c r="H544" s="15">
        <f t="shared" si="88"/>
        <v>1.4731588536323748E-10</v>
      </c>
      <c r="I544" s="4">
        <f t="shared" si="85"/>
        <v>8580017.6818489488</v>
      </c>
      <c r="J544" s="4">
        <f t="shared" si="86"/>
        <v>3.7591996838513102E-13</v>
      </c>
    </row>
    <row r="545" spans="1:10" x14ac:dyDescent="0.4">
      <c r="A545" s="1">
        <f t="shared" si="89"/>
        <v>44424</v>
      </c>
      <c r="B545">
        <f t="shared" si="90"/>
        <v>538</v>
      </c>
      <c r="C545" s="14">
        <f t="shared" si="81"/>
        <v>3066.3181510668214</v>
      </c>
      <c r="D545" s="15">
        <f t="shared" si="87"/>
        <v>-3.4967271955200196E-13</v>
      </c>
      <c r="E545" s="14">
        <f t="shared" si="82"/>
        <v>1.9575726826513974E-9</v>
      </c>
      <c r="F545" s="15">
        <f t="shared" si="83"/>
        <v>-1.3668041506604582E-10</v>
      </c>
      <c r="G545" s="14">
        <f t="shared" si="84"/>
        <v>8580017.681848947</v>
      </c>
      <c r="H545" s="15">
        <f t="shared" si="88"/>
        <v>1.3703008778559783E-10</v>
      </c>
      <c r="I545" s="4">
        <f t="shared" si="85"/>
        <v>8580017.6818489488</v>
      </c>
      <c r="J545" s="4">
        <f t="shared" si="86"/>
        <v>3.4967271955200271E-13</v>
      </c>
    </row>
    <row r="546" spans="1:10" x14ac:dyDescent="0.4">
      <c r="A546" s="1">
        <f t="shared" si="89"/>
        <v>44425</v>
      </c>
      <c r="B546">
        <f t="shared" si="90"/>
        <v>539</v>
      </c>
      <c r="C546" s="14">
        <f t="shared" si="81"/>
        <v>3066.318151066821</v>
      </c>
      <c r="D546" s="15">
        <f t="shared" si="87"/>
        <v>-3.2525808970494673E-13</v>
      </c>
      <c r="E546" s="14">
        <f t="shared" si="82"/>
        <v>1.8208922675853515E-9</v>
      </c>
      <c r="F546" s="15">
        <f t="shared" si="83"/>
        <v>-1.2713720064126968E-10</v>
      </c>
      <c r="G546" s="14">
        <f t="shared" si="84"/>
        <v>8580017.681848947</v>
      </c>
      <c r="H546" s="15">
        <f t="shared" si="88"/>
        <v>1.2746245873097462E-10</v>
      </c>
      <c r="I546" s="4">
        <f t="shared" si="85"/>
        <v>8580017.6818489488</v>
      </c>
      <c r="J546" s="4">
        <f t="shared" si="86"/>
        <v>3.2525808970494875E-13</v>
      </c>
    </row>
    <row r="547" spans="1:10" x14ac:dyDescent="0.4">
      <c r="A547" s="1">
        <f t="shared" si="89"/>
        <v>44426</v>
      </c>
      <c r="B547">
        <f t="shared" si="90"/>
        <v>540</v>
      </c>
      <c r="C547" s="14">
        <f t="shared" si="81"/>
        <v>3066.3181510668205</v>
      </c>
      <c r="D547" s="15">
        <f t="shared" si="87"/>
        <v>-3.0254812286772653E-13</v>
      </c>
      <c r="E547" s="14">
        <f t="shared" si="82"/>
        <v>1.6937550669440818E-9</v>
      </c>
      <c r="F547" s="15">
        <f t="shared" si="83"/>
        <v>-1.1826030656321802E-10</v>
      </c>
      <c r="G547" s="14">
        <f t="shared" si="84"/>
        <v>8580017.681848947</v>
      </c>
      <c r="H547" s="15">
        <f t="shared" si="88"/>
        <v>1.1856285468608574E-10</v>
      </c>
      <c r="I547" s="4">
        <f t="shared" si="85"/>
        <v>8580017.6818489488</v>
      </c>
      <c r="J547" s="4">
        <f t="shared" si="86"/>
        <v>3.0254812286771406E-13</v>
      </c>
    </row>
    <row r="548" spans="1:10" x14ac:dyDescent="0.4">
      <c r="A548" s="1">
        <f t="shared" si="89"/>
        <v>44427</v>
      </c>
      <c r="B548">
        <f t="shared" si="90"/>
        <v>541</v>
      </c>
      <c r="C548" s="14">
        <f t="shared" si="81"/>
        <v>3066.3181510668201</v>
      </c>
      <c r="D548" s="15">
        <f t="shared" si="87"/>
        <v>-2.8142379712621436E-13</v>
      </c>
      <c r="E548" s="14">
        <f t="shared" si="82"/>
        <v>1.5754947603808637E-9</v>
      </c>
      <c r="F548" s="15">
        <f t="shared" si="83"/>
        <v>-1.1000320942953426E-10</v>
      </c>
      <c r="G548" s="14">
        <f t="shared" si="84"/>
        <v>8580017.681848947</v>
      </c>
      <c r="H548" s="15">
        <f t="shared" si="88"/>
        <v>1.1028463322666048E-10</v>
      </c>
      <c r="I548" s="4">
        <f t="shared" si="85"/>
        <v>8580017.6818489488</v>
      </c>
      <c r="J548" s="4">
        <f t="shared" si="86"/>
        <v>2.8142379712621865E-13</v>
      </c>
    </row>
    <row r="549" spans="1:10" x14ac:dyDescent="0.4">
      <c r="A549" s="1">
        <f t="shared" si="89"/>
        <v>44428</v>
      </c>
      <c r="B549">
        <f t="shared" si="90"/>
        <v>542</v>
      </c>
      <c r="C549" s="14">
        <f t="shared" ref="C549:C612" si="91">C548+D548</f>
        <v>3066.3181510668196</v>
      </c>
      <c r="D549" s="15">
        <f t="shared" si="87"/>
        <v>-2.6177440083990358E-13</v>
      </c>
      <c r="E549" s="14">
        <f t="shared" ref="E549:E612" si="92">E548+F548</f>
        <v>1.4654915509513294E-9</v>
      </c>
      <c r="F549" s="15">
        <f t="shared" ref="F549:F612" si="93">-D549-H549</f>
        <v>-1.0232263416575316E-10</v>
      </c>
      <c r="G549" s="14">
        <f t="shared" ref="G549:G612" si="94">G548+H548</f>
        <v>8580017.681848947</v>
      </c>
      <c r="H549" s="15">
        <f t="shared" si="88"/>
        <v>1.0258440856659307E-10</v>
      </c>
      <c r="I549" s="4">
        <f t="shared" ref="I549:I612" si="95">E549+G549</f>
        <v>8580017.6818489488</v>
      </c>
      <c r="J549" s="4">
        <f t="shared" ref="J549:J612" si="96">F549+H549</f>
        <v>2.6177440083990914E-13</v>
      </c>
    </row>
    <row r="550" spans="1:10" x14ac:dyDescent="0.4">
      <c r="A550" s="1">
        <f t="shared" si="89"/>
        <v>44429</v>
      </c>
      <c r="B550">
        <f t="shared" si="90"/>
        <v>543</v>
      </c>
      <c r="C550" s="14">
        <f t="shared" si="91"/>
        <v>3066.3181510668192</v>
      </c>
      <c r="D550" s="15">
        <f t="shared" si="87"/>
        <v>-2.4349695240718295E-13</v>
      </c>
      <c r="E550" s="14">
        <f t="shared" si="92"/>
        <v>1.3631689167855762E-9</v>
      </c>
      <c r="F550" s="15">
        <f t="shared" si="93"/>
        <v>-9.517832722258316E-11</v>
      </c>
      <c r="G550" s="14">
        <f t="shared" si="94"/>
        <v>8580017.681848947</v>
      </c>
      <c r="H550" s="15">
        <f t="shared" si="88"/>
        <v>9.5421824174990341E-11</v>
      </c>
      <c r="I550" s="4">
        <f t="shared" si="95"/>
        <v>8580017.6818489488</v>
      </c>
      <c r="J550" s="4">
        <f t="shared" si="96"/>
        <v>2.4349695240718099E-13</v>
      </c>
    </row>
    <row r="551" spans="1:10" x14ac:dyDescent="0.4">
      <c r="A551" s="1">
        <f t="shared" si="89"/>
        <v>44430</v>
      </c>
      <c r="B551">
        <f t="shared" si="90"/>
        <v>544</v>
      </c>
      <c r="C551" s="14">
        <f t="shared" si="91"/>
        <v>3066.3181510668187</v>
      </c>
      <c r="D551" s="15">
        <f t="shared" si="87"/>
        <v>-2.2649566054339692E-13</v>
      </c>
      <c r="E551" s="14">
        <f t="shared" si="92"/>
        <v>1.2679905895629931E-9</v>
      </c>
      <c r="F551" s="15">
        <f t="shared" si="93"/>
        <v>-8.8532845608866127E-11</v>
      </c>
      <c r="G551" s="14">
        <f t="shared" si="94"/>
        <v>8580017.681848947</v>
      </c>
      <c r="H551" s="15">
        <f t="shared" si="88"/>
        <v>8.875934126940952E-11</v>
      </c>
      <c r="I551" s="4">
        <f t="shared" si="95"/>
        <v>8580017.6818489488</v>
      </c>
      <c r="J551" s="4">
        <f t="shared" si="96"/>
        <v>2.2649566054339293E-13</v>
      </c>
    </row>
    <row r="552" spans="1:10" x14ac:dyDescent="0.4">
      <c r="A552" s="1">
        <f t="shared" si="89"/>
        <v>44431</v>
      </c>
      <c r="B552">
        <f t="shared" si="90"/>
        <v>545</v>
      </c>
      <c r="C552" s="14">
        <f t="shared" si="91"/>
        <v>3066.3181510668187</v>
      </c>
      <c r="D552" s="15">
        <f t="shared" si="87"/>
        <v>-2.1068142224303406E-13</v>
      </c>
      <c r="E552" s="14">
        <f t="shared" si="92"/>
        <v>1.1794577439541269E-9</v>
      </c>
      <c r="F552" s="15">
        <f t="shared" si="93"/>
        <v>-8.2351360654545849E-11</v>
      </c>
      <c r="G552" s="14">
        <f t="shared" si="94"/>
        <v>8580017.681848947</v>
      </c>
      <c r="H552" s="15">
        <f t="shared" si="88"/>
        <v>8.2562042076788882E-11</v>
      </c>
      <c r="I552" s="4">
        <f t="shared" si="95"/>
        <v>8580017.6818489488</v>
      </c>
      <c r="J552" s="4">
        <f t="shared" si="96"/>
        <v>2.1068142224303295E-13</v>
      </c>
    </row>
    <row r="553" spans="1:10" x14ac:dyDescent="0.4">
      <c r="A553" s="1">
        <f t="shared" si="89"/>
        <v>44432</v>
      </c>
      <c r="B553">
        <f t="shared" si="90"/>
        <v>546</v>
      </c>
      <c r="C553" s="14">
        <f t="shared" si="91"/>
        <v>3066.3181510668187</v>
      </c>
      <c r="D553" s="15">
        <f t="shared" si="87"/>
        <v>-1.9597135579488537E-13</v>
      </c>
      <c r="E553" s="14">
        <f t="shared" si="92"/>
        <v>1.097106383299581E-9</v>
      </c>
      <c r="F553" s="15">
        <f t="shared" si="93"/>
        <v>-7.6601475475175794E-11</v>
      </c>
      <c r="G553" s="14">
        <f t="shared" si="94"/>
        <v>8580017.681848947</v>
      </c>
      <c r="H553" s="15">
        <f t="shared" si="88"/>
        <v>7.6797446830970684E-11</v>
      </c>
      <c r="I553" s="4">
        <f t="shared" si="95"/>
        <v>8580017.6818489488</v>
      </c>
      <c r="J553" s="4">
        <f t="shared" si="96"/>
        <v>1.9597135579489052E-13</v>
      </c>
    </row>
    <row r="554" spans="1:10" x14ac:dyDescent="0.4">
      <c r="A554" s="1">
        <f t="shared" si="89"/>
        <v>44433</v>
      </c>
      <c r="B554">
        <f t="shared" si="90"/>
        <v>547</v>
      </c>
      <c r="C554" s="14">
        <f t="shared" si="91"/>
        <v>3066.3181510668187</v>
      </c>
      <c r="D554" s="15">
        <f t="shared" si="87"/>
        <v>-1.8228836640272569E-13</v>
      </c>
      <c r="E554" s="14">
        <f t="shared" si="92"/>
        <v>1.0205049078244053E-9</v>
      </c>
      <c r="F554" s="15">
        <f t="shared" si="93"/>
        <v>-7.1253055181305646E-11</v>
      </c>
      <c r="G554" s="14">
        <f t="shared" si="94"/>
        <v>8580017.681848947</v>
      </c>
      <c r="H554" s="15">
        <f t="shared" si="88"/>
        <v>7.143534354770837E-11</v>
      </c>
      <c r="I554" s="4">
        <f t="shared" si="95"/>
        <v>8580017.6818489488</v>
      </c>
      <c r="J554" s="4">
        <f t="shared" si="96"/>
        <v>1.8228836640272405E-13</v>
      </c>
    </row>
    <row r="555" spans="1:10" x14ac:dyDescent="0.4">
      <c r="A555" s="1">
        <f t="shared" si="89"/>
        <v>44434</v>
      </c>
      <c r="B555">
        <f t="shared" si="90"/>
        <v>548</v>
      </c>
      <c r="C555" s="14">
        <f t="shared" si="91"/>
        <v>3066.3181510668187</v>
      </c>
      <c r="D555" s="15">
        <f t="shared" si="87"/>
        <v>-1.6956074213495647E-13</v>
      </c>
      <c r="E555" s="14">
        <f t="shared" si="92"/>
        <v>9.492518526430997E-10</v>
      </c>
      <c r="F555" s="15">
        <f t="shared" si="93"/>
        <v>-6.6278068942882021E-11</v>
      </c>
      <c r="G555" s="14">
        <f t="shared" si="94"/>
        <v>8580017.681848947</v>
      </c>
      <c r="H555" s="15">
        <f t="shared" si="88"/>
        <v>6.6447629685016979E-11</v>
      </c>
      <c r="I555" s="4">
        <f t="shared" si="95"/>
        <v>8580017.6818489488</v>
      </c>
      <c r="J555" s="4">
        <f t="shared" si="96"/>
        <v>1.6956074213495789E-13</v>
      </c>
    </row>
    <row r="556" spans="1:10" x14ac:dyDescent="0.4">
      <c r="A556" s="1">
        <f t="shared" si="89"/>
        <v>44435</v>
      </c>
      <c r="B556">
        <f t="shared" si="90"/>
        <v>549</v>
      </c>
      <c r="C556" s="14">
        <f t="shared" si="91"/>
        <v>3066.3181510668187</v>
      </c>
      <c r="D556" s="15">
        <f t="shared" si="87"/>
        <v>-1.5772177808559982E-13</v>
      </c>
      <c r="E556" s="14">
        <f t="shared" si="92"/>
        <v>8.8297378370021772E-10</v>
      </c>
      <c r="F556" s="15">
        <f t="shared" si="93"/>
        <v>-6.165044308092965E-11</v>
      </c>
      <c r="G556" s="14">
        <f t="shared" si="94"/>
        <v>8580017.681848947</v>
      </c>
      <c r="H556" s="15">
        <f t="shared" si="88"/>
        <v>6.1808164859015244E-11</v>
      </c>
      <c r="I556" s="4">
        <f t="shared" si="95"/>
        <v>8580017.681848947</v>
      </c>
      <c r="J556" s="4">
        <f t="shared" si="96"/>
        <v>1.5772177808559379E-13</v>
      </c>
    </row>
    <row r="557" spans="1:10" x14ac:dyDescent="0.4">
      <c r="A557" s="1">
        <f t="shared" si="89"/>
        <v>44436</v>
      </c>
      <c r="B557">
        <f t="shared" si="90"/>
        <v>550</v>
      </c>
      <c r="C557" s="14">
        <f t="shared" si="91"/>
        <v>3066.3181510668187</v>
      </c>
      <c r="D557" s="15">
        <f t="shared" si="87"/>
        <v>-1.4670942677688804E-13</v>
      </c>
      <c r="E557" s="14">
        <f t="shared" si="92"/>
        <v>8.213233406192881E-10</v>
      </c>
      <c r="F557" s="15">
        <f t="shared" si="93"/>
        <v>-5.7345924416573281E-11</v>
      </c>
      <c r="G557" s="14">
        <f t="shared" si="94"/>
        <v>8580017.681848947</v>
      </c>
      <c r="H557" s="15">
        <f t="shared" si="88"/>
        <v>5.7492633843350172E-11</v>
      </c>
      <c r="I557" s="4">
        <f t="shared" si="95"/>
        <v>8580017.681848947</v>
      </c>
      <c r="J557" s="4">
        <f t="shared" si="96"/>
        <v>1.4670942677689095E-13</v>
      </c>
    </row>
    <row r="558" spans="1:10" x14ac:dyDescent="0.4">
      <c r="A558" s="1">
        <f t="shared" si="89"/>
        <v>44437</v>
      </c>
      <c r="B558">
        <f t="shared" si="90"/>
        <v>551</v>
      </c>
      <c r="C558" s="14">
        <f t="shared" si="91"/>
        <v>3066.3181510668187</v>
      </c>
      <c r="D558" s="15">
        <f t="shared" si="87"/>
        <v>-1.3646597297122539E-13</v>
      </c>
      <c r="E558" s="14">
        <f t="shared" si="92"/>
        <v>7.6397741620271487E-10</v>
      </c>
      <c r="F558" s="15">
        <f t="shared" si="93"/>
        <v>-5.3341953161218816E-11</v>
      </c>
      <c r="G558" s="14">
        <f t="shared" si="94"/>
        <v>8580017.681848947</v>
      </c>
      <c r="H558" s="15">
        <f t="shared" si="88"/>
        <v>5.3478419134190045E-11</v>
      </c>
      <c r="I558" s="4">
        <f t="shared" si="95"/>
        <v>8580017.681848947</v>
      </c>
      <c r="J558" s="4">
        <f t="shared" si="96"/>
        <v>1.364659729712283E-13</v>
      </c>
    </row>
    <row r="559" spans="1:10" x14ac:dyDescent="0.4">
      <c r="A559" s="1">
        <f t="shared" si="89"/>
        <v>44438</v>
      </c>
      <c r="B559">
        <f t="shared" si="90"/>
        <v>552</v>
      </c>
      <c r="C559" s="14">
        <f t="shared" si="91"/>
        <v>3066.3181510668187</v>
      </c>
      <c r="D559" s="15">
        <f t="shared" si="87"/>
        <v>-1.2693773118822516E-13</v>
      </c>
      <c r="E559" s="14">
        <f t="shared" si="92"/>
        <v>7.1063546304149604E-10</v>
      </c>
      <c r="F559" s="15">
        <f t="shared" si="93"/>
        <v>-4.9617544681716497E-11</v>
      </c>
      <c r="G559" s="14">
        <f t="shared" si="94"/>
        <v>8580017.681848947</v>
      </c>
      <c r="H559" s="15">
        <f t="shared" si="88"/>
        <v>4.9744482412904725E-11</v>
      </c>
      <c r="I559" s="4">
        <f t="shared" si="95"/>
        <v>8580017.681848947</v>
      </c>
      <c r="J559" s="4">
        <f t="shared" si="96"/>
        <v>1.2693773118822799E-13</v>
      </c>
    </row>
    <row r="560" spans="1:10" x14ac:dyDescent="0.4">
      <c r="A560" s="1">
        <f t="shared" si="89"/>
        <v>44439</v>
      </c>
      <c r="B560">
        <f t="shared" si="90"/>
        <v>553</v>
      </c>
      <c r="C560" s="14">
        <f t="shared" si="91"/>
        <v>3066.3181510668187</v>
      </c>
      <c r="D560" s="15">
        <f t="shared" si="87"/>
        <v>-1.1807476434152318E-13</v>
      </c>
      <c r="E560" s="14">
        <f t="shared" si="92"/>
        <v>6.6101791835977953E-10</v>
      </c>
      <c r="F560" s="15">
        <f t="shared" si="93"/>
        <v>-4.6153179520843045E-11</v>
      </c>
      <c r="G560" s="14">
        <f t="shared" si="94"/>
        <v>8580017.681848947</v>
      </c>
      <c r="H560" s="15">
        <f t="shared" si="88"/>
        <v>4.6271254285184571E-11</v>
      </c>
      <c r="I560" s="4">
        <f t="shared" si="95"/>
        <v>8580017.681848947</v>
      </c>
      <c r="J560" s="4">
        <f t="shared" si="96"/>
        <v>1.1807476434152542E-13</v>
      </c>
    </row>
    <row r="561" spans="1:10" x14ac:dyDescent="0.4">
      <c r="A561" s="1">
        <f t="shared" si="89"/>
        <v>44440</v>
      </c>
      <c r="B561">
        <f t="shared" si="90"/>
        <v>554</v>
      </c>
      <c r="C561" s="14">
        <f t="shared" si="91"/>
        <v>3066.3181510668187</v>
      </c>
      <c r="D561" s="15">
        <f t="shared" si="87"/>
        <v>-1.098306220207556E-13</v>
      </c>
      <c r="E561" s="14">
        <f t="shared" si="92"/>
        <v>6.1486473883893652E-10</v>
      </c>
      <c r="F561" s="15">
        <f t="shared" si="93"/>
        <v>-4.2930701096704805E-11</v>
      </c>
      <c r="G561" s="14">
        <f t="shared" si="94"/>
        <v>8580017.681848947</v>
      </c>
      <c r="H561" s="15">
        <f t="shared" si="88"/>
        <v>4.304053171872556E-11</v>
      </c>
      <c r="I561" s="4">
        <f t="shared" si="95"/>
        <v>8580017.681848947</v>
      </c>
      <c r="J561" s="4">
        <f t="shared" si="96"/>
        <v>1.0983062202075565E-13</v>
      </c>
    </row>
    <row r="562" spans="1:10" x14ac:dyDescent="0.4">
      <c r="A562" s="1">
        <f t="shared" si="89"/>
        <v>44441</v>
      </c>
      <c r="B562">
        <f t="shared" si="90"/>
        <v>555</v>
      </c>
      <c r="C562" s="14">
        <f t="shared" si="91"/>
        <v>3066.3181510668187</v>
      </c>
      <c r="D562" s="15">
        <f t="shared" si="87"/>
        <v>-1.021620970470486E-13</v>
      </c>
      <c r="E562" s="14">
        <f t="shared" si="92"/>
        <v>5.7193403774223173E-10</v>
      </c>
      <c r="F562" s="15">
        <f t="shared" si="93"/>
        <v>-3.9933220544909173E-11</v>
      </c>
      <c r="G562" s="14">
        <f t="shared" si="94"/>
        <v>8580017.681848947</v>
      </c>
      <c r="H562" s="15">
        <f t="shared" si="88"/>
        <v>4.0035382641956224E-11</v>
      </c>
      <c r="I562" s="4">
        <f t="shared" si="95"/>
        <v>8580017.681848947</v>
      </c>
      <c r="J562" s="4">
        <f t="shared" si="96"/>
        <v>1.0216209704705169E-13</v>
      </c>
    </row>
    <row r="563" spans="1:10" x14ac:dyDescent="0.4">
      <c r="A563" s="1">
        <f t="shared" si="89"/>
        <v>44442</v>
      </c>
      <c r="B563">
        <f t="shared" si="90"/>
        <v>556</v>
      </c>
      <c r="C563" s="14">
        <f t="shared" si="91"/>
        <v>3066.3181510668187</v>
      </c>
      <c r="D563" s="15">
        <f t="shared" si="87"/>
        <v>-9.5028999026138531E-14</v>
      </c>
      <c r="E563" s="14">
        <f t="shared" si="92"/>
        <v>5.3200081719732251E-10</v>
      </c>
      <c r="F563" s="15">
        <f t="shared" si="93"/>
        <v>-3.7145028204786437E-11</v>
      </c>
      <c r="G563" s="14">
        <f t="shared" si="94"/>
        <v>8580017.681848947</v>
      </c>
      <c r="H563" s="15">
        <f t="shared" si="88"/>
        <v>3.7240057203812578E-11</v>
      </c>
      <c r="I563" s="4">
        <f t="shared" si="95"/>
        <v>8580017.681848947</v>
      </c>
      <c r="J563" s="4">
        <f t="shared" si="96"/>
        <v>9.5028999026141522E-14</v>
      </c>
    </row>
    <row r="564" spans="1:10" x14ac:dyDescent="0.4">
      <c r="A564" s="1">
        <f t="shared" si="89"/>
        <v>44443</v>
      </c>
      <c r="B564">
        <f t="shared" si="90"/>
        <v>557</v>
      </c>
      <c r="C564" s="14">
        <f t="shared" si="91"/>
        <v>3066.3181510668187</v>
      </c>
      <c r="D564" s="15">
        <f t="shared" si="87"/>
        <v>-8.8393943712324427E-14</v>
      </c>
      <c r="E564" s="14">
        <f t="shared" si="92"/>
        <v>4.9485578899253604E-10</v>
      </c>
      <c r="F564" s="15">
        <f t="shared" si="93"/>
        <v>-3.45515112857652E-11</v>
      </c>
      <c r="G564" s="14">
        <f t="shared" si="94"/>
        <v>8580017.681848947</v>
      </c>
      <c r="H564" s="15">
        <f t="shared" si="88"/>
        <v>3.4639905229477524E-11</v>
      </c>
      <c r="I564" s="4">
        <f t="shared" si="95"/>
        <v>8580017.681848947</v>
      </c>
      <c r="J564" s="4">
        <f t="shared" si="96"/>
        <v>8.8393943712323947E-14</v>
      </c>
    </row>
    <row r="565" spans="1:10" x14ac:dyDescent="0.4">
      <c r="A565" s="1">
        <f t="shared" si="89"/>
        <v>44444</v>
      </c>
      <c r="B565">
        <f t="shared" si="90"/>
        <v>558</v>
      </c>
      <c r="C565" s="14">
        <f t="shared" si="91"/>
        <v>3066.3181510668187</v>
      </c>
      <c r="D565" s="15">
        <f t="shared" si="87"/>
        <v>-8.2222157079318625E-14</v>
      </c>
      <c r="E565" s="14">
        <f t="shared" si="92"/>
        <v>4.6030427770677084E-10</v>
      </c>
      <c r="F565" s="15">
        <f t="shared" si="93"/>
        <v>-3.2139077282394642E-11</v>
      </c>
      <c r="G565" s="14">
        <f t="shared" si="94"/>
        <v>8580017.681848947</v>
      </c>
      <c r="H565" s="15">
        <f t="shared" si="88"/>
        <v>3.2221299439473964E-11</v>
      </c>
      <c r="I565" s="4">
        <f t="shared" si="95"/>
        <v>8580017.681848947</v>
      </c>
      <c r="J565" s="4">
        <f t="shared" si="96"/>
        <v>8.2222157079321528E-14</v>
      </c>
    </row>
    <row r="566" spans="1:10" x14ac:dyDescent="0.4">
      <c r="A566" s="1">
        <f t="shared" si="89"/>
        <v>44445</v>
      </c>
      <c r="B566">
        <f t="shared" si="90"/>
        <v>559</v>
      </c>
      <c r="C566" s="14">
        <f t="shared" si="91"/>
        <v>3066.3181510668187</v>
      </c>
      <c r="D566" s="15">
        <f t="shared" si="87"/>
        <v>-7.6481293071140101E-14</v>
      </c>
      <c r="E566" s="14">
        <f t="shared" si="92"/>
        <v>4.2816520042437617E-10</v>
      </c>
      <c r="F566" s="15">
        <f t="shared" si="93"/>
        <v>-2.9895082736635199E-11</v>
      </c>
      <c r="G566" s="14">
        <f t="shared" si="94"/>
        <v>8580017.681848947</v>
      </c>
      <c r="H566" s="15">
        <f t="shared" si="88"/>
        <v>2.9971564029706336E-11</v>
      </c>
      <c r="I566" s="4">
        <f t="shared" si="95"/>
        <v>8580017.681848947</v>
      </c>
      <c r="J566" s="4">
        <f t="shared" si="96"/>
        <v>7.6481293071136984E-14</v>
      </c>
    </row>
    <row r="567" spans="1:10" x14ac:dyDescent="0.4">
      <c r="A567" s="1">
        <f t="shared" si="89"/>
        <v>44446</v>
      </c>
      <c r="B567">
        <f t="shared" si="90"/>
        <v>560</v>
      </c>
      <c r="C567" s="14">
        <f t="shared" si="91"/>
        <v>3066.3181510668187</v>
      </c>
      <c r="D567" s="15">
        <f t="shared" si="87"/>
        <v>-7.1141264077890775E-14</v>
      </c>
      <c r="E567" s="14">
        <f t="shared" si="92"/>
        <v>3.9827011768774096E-10</v>
      </c>
      <c r="F567" s="15">
        <f t="shared" si="93"/>
        <v>-2.780776697406398E-11</v>
      </c>
      <c r="G567" s="14">
        <f t="shared" si="94"/>
        <v>8580017.681848947</v>
      </c>
      <c r="H567" s="15">
        <f t="shared" si="88"/>
        <v>2.7878908238141871E-11</v>
      </c>
      <c r="I567" s="4">
        <f t="shared" si="95"/>
        <v>8580017.681848947</v>
      </c>
      <c r="J567" s="4">
        <f t="shared" si="96"/>
        <v>7.1141264077891002E-14</v>
      </c>
    </row>
    <row r="568" spans="1:10" x14ac:dyDescent="0.4">
      <c r="A568" s="1">
        <f t="shared" si="89"/>
        <v>44447</v>
      </c>
      <c r="B568">
        <f t="shared" si="90"/>
        <v>561</v>
      </c>
      <c r="C568" s="14">
        <f t="shared" si="91"/>
        <v>3066.3181510668187</v>
      </c>
      <c r="D568" s="15">
        <f t="shared" si="87"/>
        <v>-6.6174083247946152E-14</v>
      </c>
      <c r="E568" s="14">
        <f t="shared" si="92"/>
        <v>3.7046235071367696E-10</v>
      </c>
      <c r="F568" s="15">
        <f t="shared" si="93"/>
        <v>-2.5866190466709443E-11</v>
      </c>
      <c r="G568" s="14">
        <f t="shared" si="94"/>
        <v>8580017.681848947</v>
      </c>
      <c r="H568" s="15">
        <f t="shared" si="88"/>
        <v>2.5932364549957388E-11</v>
      </c>
      <c r="I568" s="4">
        <f t="shared" si="95"/>
        <v>8580017.681848947</v>
      </c>
      <c r="J568" s="4">
        <f t="shared" si="96"/>
        <v>6.6174083247945761E-14</v>
      </c>
    </row>
    <row r="569" spans="1:10" x14ac:dyDescent="0.4">
      <c r="A569" s="1">
        <f t="shared" si="89"/>
        <v>44448</v>
      </c>
      <c r="B569">
        <f t="shared" si="90"/>
        <v>562</v>
      </c>
      <c r="C569" s="14">
        <f t="shared" si="91"/>
        <v>3066.3181510668187</v>
      </c>
      <c r="D569" s="15">
        <f t="shared" si="87"/>
        <v>-6.1553717810125509E-14</v>
      </c>
      <c r="E569" s="14">
        <f t="shared" si="92"/>
        <v>3.4459616024696753E-10</v>
      </c>
      <c r="F569" s="15">
        <f t="shared" si="93"/>
        <v>-2.4060177499477604E-11</v>
      </c>
      <c r="G569" s="14">
        <f t="shared" si="94"/>
        <v>8580017.681848947</v>
      </c>
      <c r="H569" s="15">
        <f t="shared" si="88"/>
        <v>2.412173121728773E-11</v>
      </c>
      <c r="I569" s="4">
        <f t="shared" si="95"/>
        <v>8580017.681848947</v>
      </c>
      <c r="J569" s="4">
        <f t="shared" si="96"/>
        <v>6.1553717810125522E-14</v>
      </c>
    </row>
    <row r="570" spans="1:10" x14ac:dyDescent="0.4">
      <c r="A570" s="1">
        <f t="shared" si="89"/>
        <v>44449</v>
      </c>
      <c r="B570">
        <f t="shared" si="90"/>
        <v>563</v>
      </c>
      <c r="C570" s="14">
        <f t="shared" si="91"/>
        <v>3066.3181510668187</v>
      </c>
      <c r="D570" s="15">
        <f t="shared" si="87"/>
        <v>-5.7255952637109749E-14</v>
      </c>
      <c r="E570" s="14">
        <f t="shared" si="92"/>
        <v>3.2053598274748991E-10</v>
      </c>
      <c r="F570" s="15">
        <f t="shared" si="93"/>
        <v>-2.2380262839687187E-11</v>
      </c>
      <c r="G570" s="14">
        <f t="shared" si="94"/>
        <v>8580017.681848947</v>
      </c>
      <c r="H570" s="15">
        <f t="shared" si="88"/>
        <v>2.2437518792324295E-11</v>
      </c>
      <c r="I570" s="4">
        <f t="shared" si="95"/>
        <v>8580017.681848947</v>
      </c>
      <c r="J570" s="4">
        <f t="shared" si="96"/>
        <v>5.7255952637108525E-14</v>
      </c>
    </row>
    <row r="571" spans="1:10" x14ac:dyDescent="0.4">
      <c r="A571" s="1">
        <f t="shared" si="89"/>
        <v>44450</v>
      </c>
      <c r="B571">
        <f t="shared" si="90"/>
        <v>564</v>
      </c>
      <c r="C571" s="14">
        <f t="shared" si="91"/>
        <v>3066.3181510668187</v>
      </c>
      <c r="D571" s="15">
        <f t="shared" si="87"/>
        <v>-5.3258263335048906E-14</v>
      </c>
      <c r="E571" s="14">
        <f t="shared" si="92"/>
        <v>2.981557199078027E-10</v>
      </c>
      <c r="F571" s="15">
        <f t="shared" si="93"/>
        <v>-2.0817642130211145E-11</v>
      </c>
      <c r="G571" s="14">
        <f t="shared" si="94"/>
        <v>8580017.681848947</v>
      </c>
      <c r="H571" s="15">
        <f t="shared" si="88"/>
        <v>2.0870900393546192E-11</v>
      </c>
      <c r="I571" s="4">
        <f t="shared" si="95"/>
        <v>8580017.681848947</v>
      </c>
      <c r="J571" s="4">
        <f t="shared" si="96"/>
        <v>5.3258263335047637E-14</v>
      </c>
    </row>
    <row r="572" spans="1:10" x14ac:dyDescent="0.4">
      <c r="A572" s="1">
        <f t="shared" si="89"/>
        <v>44451</v>
      </c>
      <c r="B572">
        <f t="shared" si="90"/>
        <v>565</v>
      </c>
      <c r="C572" s="14">
        <f t="shared" si="91"/>
        <v>3066.3181510668187</v>
      </c>
      <c r="D572" s="15">
        <f t="shared" si="87"/>
        <v>-4.9539698194227741E-14</v>
      </c>
      <c r="E572" s="14">
        <f t="shared" si="92"/>
        <v>2.7733807777759154E-10</v>
      </c>
      <c r="F572" s="15">
        <f t="shared" si="93"/>
        <v>-1.9364125746237181E-11</v>
      </c>
      <c r="G572" s="14">
        <f t="shared" si="94"/>
        <v>8580017.681848947</v>
      </c>
      <c r="H572" s="15">
        <f t="shared" si="88"/>
        <v>1.9413665444431409E-11</v>
      </c>
      <c r="I572" s="4">
        <f t="shared" si="95"/>
        <v>8580017.681848947</v>
      </c>
      <c r="J572" s="4">
        <f t="shared" si="96"/>
        <v>4.9539698194227602E-14</v>
      </c>
    </row>
    <row r="573" spans="1:10" x14ac:dyDescent="0.4">
      <c r="A573" s="1">
        <f t="shared" si="89"/>
        <v>44452</v>
      </c>
      <c r="B573">
        <f t="shared" si="90"/>
        <v>566</v>
      </c>
      <c r="C573" s="14">
        <f t="shared" si="91"/>
        <v>3066.3181510668187</v>
      </c>
      <c r="D573" s="15">
        <f t="shared" si="87"/>
        <v>-4.6080768382098018E-14</v>
      </c>
      <c r="E573" s="14">
        <f t="shared" si="92"/>
        <v>2.5797395203135438E-10</v>
      </c>
      <c r="F573" s="15">
        <f t="shared" si="93"/>
        <v>-1.8012095873812708E-11</v>
      </c>
      <c r="G573" s="14">
        <f t="shared" si="94"/>
        <v>8580017.681848947</v>
      </c>
      <c r="H573" s="15">
        <f t="shared" si="88"/>
        <v>1.8058176642194807E-11</v>
      </c>
      <c r="I573" s="4">
        <f t="shared" si="95"/>
        <v>8580017.681848947</v>
      </c>
      <c r="J573" s="4">
        <f t="shared" si="96"/>
        <v>4.6080768382098883E-14</v>
      </c>
    </row>
    <row r="574" spans="1:10" x14ac:dyDescent="0.4">
      <c r="A574" s="1">
        <f t="shared" si="89"/>
        <v>44453</v>
      </c>
      <c r="B574">
        <f t="shared" si="90"/>
        <v>567</v>
      </c>
      <c r="C574" s="14">
        <f t="shared" si="91"/>
        <v>3066.3181510668187</v>
      </c>
      <c r="D574" s="15">
        <f t="shared" si="87"/>
        <v>-4.2863345803184212E-14</v>
      </c>
      <c r="E574" s="14">
        <f t="shared" si="92"/>
        <v>2.3996185615754167E-10</v>
      </c>
      <c r="F574" s="15">
        <f t="shared" si="93"/>
        <v>-1.6754466585224735E-11</v>
      </c>
      <c r="G574" s="14">
        <f t="shared" si="94"/>
        <v>8580017.681848947</v>
      </c>
      <c r="H574" s="15">
        <f t="shared" si="88"/>
        <v>1.6797329931027919E-11</v>
      </c>
      <c r="I574" s="4">
        <f t="shared" si="95"/>
        <v>8580017.681848947</v>
      </c>
      <c r="J574" s="4">
        <f t="shared" si="96"/>
        <v>4.2863345803183644E-14</v>
      </c>
    </row>
    <row r="575" spans="1:10" x14ac:dyDescent="0.4">
      <c r="A575" s="1">
        <f t="shared" si="89"/>
        <v>44454</v>
      </c>
      <c r="B575">
        <f t="shared" si="90"/>
        <v>568</v>
      </c>
      <c r="C575" s="14">
        <f t="shared" si="91"/>
        <v>3066.3181510668187</v>
      </c>
      <c r="D575" s="15">
        <f t="shared" si="87"/>
        <v>-3.9870568090551018E-14</v>
      </c>
      <c r="E575" s="14">
        <f t="shared" si="92"/>
        <v>2.2320738957231694E-10</v>
      </c>
      <c r="F575" s="15">
        <f t="shared" si="93"/>
        <v>-1.5584646701971637E-11</v>
      </c>
      <c r="G575" s="14">
        <f t="shared" si="94"/>
        <v>8580017.681848947</v>
      </c>
      <c r="H575" s="15">
        <f t="shared" si="88"/>
        <v>1.5624517270062188E-11</v>
      </c>
      <c r="I575" s="4">
        <f t="shared" si="95"/>
        <v>8580017.681848947</v>
      </c>
      <c r="J575" s="4">
        <f t="shared" si="96"/>
        <v>3.9870568090551699E-14</v>
      </c>
    </row>
    <row r="576" spans="1:10" x14ac:dyDescent="0.4">
      <c r="A576" s="1">
        <f t="shared" si="89"/>
        <v>44455</v>
      </c>
      <c r="B576">
        <f t="shared" si="90"/>
        <v>569</v>
      </c>
      <c r="C576" s="14">
        <f t="shared" si="91"/>
        <v>3066.3181510668187</v>
      </c>
      <c r="D576" s="15">
        <f t="shared" si="87"/>
        <v>-3.7086750230897114E-14</v>
      </c>
      <c r="E576" s="14">
        <f t="shared" si="92"/>
        <v>2.076227428703453E-10</v>
      </c>
      <c r="F576" s="15">
        <f t="shared" si="93"/>
        <v>-1.4496505250693275E-11</v>
      </c>
      <c r="G576" s="14">
        <f t="shared" si="94"/>
        <v>8580017.681848947</v>
      </c>
      <c r="H576" s="15">
        <f t="shared" si="88"/>
        <v>1.4533592000924172E-11</v>
      </c>
      <c r="I576" s="4">
        <f t="shared" si="95"/>
        <v>8580017.681848947</v>
      </c>
      <c r="J576" s="4">
        <f t="shared" si="96"/>
        <v>3.7086750230897228E-14</v>
      </c>
    </row>
    <row r="577" spans="1:10" x14ac:dyDescent="0.4">
      <c r="A577" s="1">
        <f t="shared" si="89"/>
        <v>44456</v>
      </c>
      <c r="B577">
        <f t="shared" si="90"/>
        <v>570</v>
      </c>
      <c r="C577" s="14">
        <f t="shared" si="91"/>
        <v>3066.3181510668187</v>
      </c>
      <c r="D577" s="15">
        <f t="shared" si="87"/>
        <v>-3.4497302360106368E-14</v>
      </c>
      <c r="E577" s="14">
        <f t="shared" si="92"/>
        <v>1.9312623761965201E-10</v>
      </c>
      <c r="F577" s="15">
        <f t="shared" si="93"/>
        <v>-1.3484339331015535E-11</v>
      </c>
      <c r="G577" s="14">
        <f t="shared" si="94"/>
        <v>8580017.681848947</v>
      </c>
      <c r="H577" s="15">
        <f t="shared" si="88"/>
        <v>1.3518836633375642E-11</v>
      </c>
      <c r="I577" s="4">
        <f t="shared" si="95"/>
        <v>8580017.681848947</v>
      </c>
      <c r="J577" s="4">
        <f t="shared" si="96"/>
        <v>3.4497302360106595E-14</v>
      </c>
    </row>
    <row r="578" spans="1:10" x14ac:dyDescent="0.4">
      <c r="A578" s="1">
        <f t="shared" si="89"/>
        <v>44457</v>
      </c>
      <c r="B578">
        <f t="shared" si="90"/>
        <v>571</v>
      </c>
      <c r="C578" s="14">
        <f t="shared" si="91"/>
        <v>3066.3181510668187</v>
      </c>
      <c r="D578" s="15">
        <f t="shared" si="87"/>
        <v>-3.2088653298426606E-14</v>
      </c>
      <c r="E578" s="14">
        <f t="shared" si="92"/>
        <v>1.7964189828863646E-10</v>
      </c>
      <c r="F578" s="15">
        <f t="shared" si="93"/>
        <v>-1.2542844226906127E-11</v>
      </c>
      <c r="G578" s="14">
        <f t="shared" si="94"/>
        <v>8580017.681848947</v>
      </c>
      <c r="H578" s="15">
        <f t="shared" si="88"/>
        <v>1.2574932880204554E-11</v>
      </c>
      <c r="I578" s="4">
        <f t="shared" si="95"/>
        <v>8580017.681848947</v>
      </c>
      <c r="J578" s="4">
        <f t="shared" si="96"/>
        <v>3.2088653298427268E-14</v>
      </c>
    </row>
    <row r="579" spans="1:10" x14ac:dyDescent="0.4">
      <c r="A579" s="1">
        <f t="shared" si="89"/>
        <v>44458</v>
      </c>
      <c r="B579">
        <f t="shared" si="90"/>
        <v>572</v>
      </c>
      <c r="C579" s="14">
        <f t="shared" si="91"/>
        <v>3066.3181510668187</v>
      </c>
      <c r="D579" s="15">
        <f t="shared" si="87"/>
        <v>-2.984817942452732E-14</v>
      </c>
      <c r="E579" s="14">
        <f t="shared" si="92"/>
        <v>1.6709905406173032E-10</v>
      </c>
      <c r="F579" s="15">
        <f t="shared" si="93"/>
        <v>-1.1667085604896597E-11</v>
      </c>
      <c r="G579" s="14">
        <f t="shared" si="94"/>
        <v>8580017.681848947</v>
      </c>
      <c r="H579" s="15">
        <f t="shared" si="88"/>
        <v>1.1696933784321124E-11</v>
      </c>
      <c r="I579" s="4">
        <f t="shared" si="95"/>
        <v>8580017.681848947</v>
      </c>
      <c r="J579" s="4">
        <f t="shared" si="96"/>
        <v>2.9848179424526973E-14</v>
      </c>
    </row>
    <row r="580" spans="1:10" x14ac:dyDescent="0.4">
      <c r="A580" s="1">
        <f t="shared" si="89"/>
        <v>44459</v>
      </c>
      <c r="B580">
        <f t="shared" si="90"/>
        <v>573</v>
      </c>
      <c r="C580" s="14">
        <f t="shared" si="91"/>
        <v>3066.3181510668187</v>
      </c>
      <c r="D580" s="15">
        <f t="shared" si="87"/>
        <v>-2.7764138515668405E-14</v>
      </c>
      <c r="E580" s="14">
        <f t="shared" si="92"/>
        <v>1.5543196845683373E-10</v>
      </c>
      <c r="F580" s="15">
        <f t="shared" si="93"/>
        <v>-1.0852473653462693E-11</v>
      </c>
      <c r="G580" s="14">
        <f t="shared" si="94"/>
        <v>8580017.681848947</v>
      </c>
      <c r="H580" s="15">
        <f t="shared" si="88"/>
        <v>1.0880237791978362E-11</v>
      </c>
      <c r="I580" s="4">
        <f t="shared" si="95"/>
        <v>8580017.681848947</v>
      </c>
      <c r="J580" s="4">
        <f t="shared" si="96"/>
        <v>2.7764138515668983E-14</v>
      </c>
    </row>
    <row r="581" spans="1:10" x14ac:dyDescent="0.4">
      <c r="A581" s="1">
        <f t="shared" si="89"/>
        <v>44460</v>
      </c>
      <c r="B581">
        <f t="shared" si="90"/>
        <v>574</v>
      </c>
      <c r="C581" s="14">
        <f t="shared" si="91"/>
        <v>3066.3181510668187</v>
      </c>
      <c r="D581" s="15">
        <f t="shared" si="87"/>
        <v>-2.5825608207239226E-14</v>
      </c>
      <c r="E581" s="14">
        <f t="shared" si="92"/>
        <v>1.4457949480337103E-10</v>
      </c>
      <c r="F581" s="15">
        <f t="shared" si="93"/>
        <v>-1.0094739028028734E-11</v>
      </c>
      <c r="G581" s="14">
        <f t="shared" si="94"/>
        <v>8580017.681848947</v>
      </c>
      <c r="H581" s="15">
        <f t="shared" si="88"/>
        <v>1.0120564636235972E-11</v>
      </c>
      <c r="I581" s="4">
        <f t="shared" si="95"/>
        <v>8580017.681848947</v>
      </c>
      <c r="J581" s="4">
        <f t="shared" si="96"/>
        <v>2.5825608207238768E-14</v>
      </c>
    </row>
    <row r="582" spans="1:10" x14ac:dyDescent="0.4">
      <c r="A582" s="1">
        <f t="shared" si="89"/>
        <v>44461</v>
      </c>
      <c r="B582">
        <f t="shared" si="90"/>
        <v>575</v>
      </c>
      <c r="C582" s="14">
        <f t="shared" si="91"/>
        <v>3066.3181510668187</v>
      </c>
      <c r="D582" s="15">
        <f t="shared" si="87"/>
        <v>-2.4022428749137274E-14</v>
      </c>
      <c r="E582" s="14">
        <f t="shared" si="92"/>
        <v>1.3448475577534231E-10</v>
      </c>
      <c r="F582" s="15">
        <f t="shared" si="93"/>
        <v>-9.3899104755248253E-12</v>
      </c>
      <c r="G582" s="14">
        <f t="shared" si="94"/>
        <v>8580017.681848947</v>
      </c>
      <c r="H582" s="15">
        <f t="shared" si="88"/>
        <v>9.4139329042739632E-12</v>
      </c>
      <c r="I582" s="4">
        <f t="shared" si="95"/>
        <v>8580017.681848947</v>
      </c>
      <c r="J582" s="4">
        <f t="shared" si="96"/>
        <v>2.4022428749137883E-14</v>
      </c>
    </row>
    <row r="583" spans="1:10" x14ac:dyDescent="0.4">
      <c r="A583" s="1">
        <f t="shared" si="89"/>
        <v>44462</v>
      </c>
      <c r="B583">
        <f t="shared" si="90"/>
        <v>576</v>
      </c>
      <c r="C583" s="14">
        <f t="shared" si="91"/>
        <v>3066.3181510668187</v>
      </c>
      <c r="D583" s="15">
        <f t="shared" ref="D583:D646" si="97">-E$1*C583*E583/B$2</f>
        <v>-2.2345149758975099E-14</v>
      </c>
      <c r="E583" s="14">
        <f t="shared" si="92"/>
        <v>1.2509484529981748E-10</v>
      </c>
      <c r="F583" s="15">
        <f t="shared" si="93"/>
        <v>-8.7342940212282485E-12</v>
      </c>
      <c r="G583" s="14">
        <f t="shared" si="94"/>
        <v>8580017.681848947</v>
      </c>
      <c r="H583" s="15">
        <f t="shared" ref="H583:H646" si="98">$G$1*E583</f>
        <v>8.7566391709872241E-12</v>
      </c>
      <c r="I583" s="4">
        <f t="shared" si="95"/>
        <v>8580017.681848947</v>
      </c>
      <c r="J583" s="4">
        <f t="shared" si="96"/>
        <v>2.2345149758975632E-14</v>
      </c>
    </row>
    <row r="584" spans="1:10" x14ac:dyDescent="0.4">
      <c r="A584" s="1">
        <f t="shared" si="89"/>
        <v>44463</v>
      </c>
      <c r="B584">
        <f t="shared" si="90"/>
        <v>577</v>
      </c>
      <c r="C584" s="14">
        <f t="shared" si="91"/>
        <v>3066.3181510668187</v>
      </c>
      <c r="D584" s="15">
        <f t="shared" si="97"/>
        <v>-2.0784980693051559E-14</v>
      </c>
      <c r="E584" s="14">
        <f t="shared" si="92"/>
        <v>1.1636055127858924E-10</v>
      </c>
      <c r="F584" s="15">
        <f t="shared" si="93"/>
        <v>-8.1244536088081962E-12</v>
      </c>
      <c r="G584" s="14">
        <f t="shared" si="94"/>
        <v>8580017.681848947</v>
      </c>
      <c r="H584" s="15">
        <f t="shared" si="98"/>
        <v>8.1452385895012477E-12</v>
      </c>
      <c r="I584" s="4">
        <f t="shared" si="95"/>
        <v>8580017.681848947</v>
      </c>
      <c r="J584" s="4">
        <f t="shared" si="96"/>
        <v>2.0784980693051464E-14</v>
      </c>
    </row>
    <row r="585" spans="1:10" x14ac:dyDescent="0.4">
      <c r="A585" s="1">
        <f t="shared" ref="A585:A648" si="99">A584+1</f>
        <v>44464</v>
      </c>
      <c r="B585">
        <f t="shared" ref="B585:B648" si="100">B584+1</f>
        <v>578</v>
      </c>
      <c r="C585" s="14">
        <f t="shared" si="91"/>
        <v>3066.3181510668187</v>
      </c>
      <c r="D585" s="15">
        <f t="shared" si="97"/>
        <v>-1.9333744775507881E-14</v>
      </c>
      <c r="E585" s="14">
        <f t="shared" si="92"/>
        <v>1.0823609766978104E-10</v>
      </c>
      <c r="F585" s="15">
        <f t="shared" si="93"/>
        <v>-7.5571930921091649E-12</v>
      </c>
      <c r="G585" s="14">
        <f t="shared" si="94"/>
        <v>8580017.681848947</v>
      </c>
      <c r="H585" s="15">
        <f t="shared" si="98"/>
        <v>7.576526836884673E-12</v>
      </c>
      <c r="I585" s="4">
        <f t="shared" si="95"/>
        <v>8580017.681848947</v>
      </c>
      <c r="J585" s="4">
        <f t="shared" si="96"/>
        <v>1.933374477550809E-14</v>
      </c>
    </row>
    <row r="586" spans="1:10" x14ac:dyDescent="0.4">
      <c r="A586" s="1">
        <f t="shared" si="99"/>
        <v>44465</v>
      </c>
      <c r="B586">
        <f t="shared" si="100"/>
        <v>579</v>
      </c>
      <c r="C586" s="14">
        <f t="shared" si="91"/>
        <v>3066.3181510668187</v>
      </c>
      <c r="D586" s="15">
        <f t="shared" si="97"/>
        <v>-1.7983836144213401E-14</v>
      </c>
      <c r="E586" s="14">
        <f t="shared" si="92"/>
        <v>1.0067890457767186E-10</v>
      </c>
      <c r="F586" s="15">
        <f t="shared" si="93"/>
        <v>-7.0295394842928181E-12</v>
      </c>
      <c r="G586" s="14">
        <f t="shared" si="94"/>
        <v>8580017.681848947</v>
      </c>
      <c r="H586" s="15">
        <f t="shared" si="98"/>
        <v>7.0475233204370312E-12</v>
      </c>
      <c r="I586" s="4">
        <f t="shared" si="95"/>
        <v>8580017.681848947</v>
      </c>
      <c r="J586" s="4">
        <f t="shared" si="96"/>
        <v>1.7983836144213095E-14</v>
      </c>
    </row>
    <row r="587" spans="1:10" x14ac:dyDescent="0.4">
      <c r="A587" s="1">
        <f t="shared" si="99"/>
        <v>44466</v>
      </c>
      <c r="B587">
        <f t="shared" si="100"/>
        <v>580</v>
      </c>
      <c r="C587" s="14">
        <f t="shared" si="91"/>
        <v>3066.3181510668187</v>
      </c>
      <c r="D587" s="15">
        <f t="shared" si="97"/>
        <v>-1.6728179988784422E-14</v>
      </c>
      <c r="E587" s="14">
        <f t="shared" si="92"/>
        <v>9.3649365093379046E-11</v>
      </c>
      <c r="F587" s="15">
        <f t="shared" si="93"/>
        <v>-6.5387273765477491E-12</v>
      </c>
      <c r="G587" s="14">
        <f t="shared" si="94"/>
        <v>8580017.681848947</v>
      </c>
      <c r="H587" s="15">
        <f t="shared" si="98"/>
        <v>6.5554555565365337E-12</v>
      </c>
      <c r="I587" s="4">
        <f t="shared" si="95"/>
        <v>8580017.681848947</v>
      </c>
      <c r="J587" s="4">
        <f t="shared" si="96"/>
        <v>1.6728179988784665E-14</v>
      </c>
    </row>
    <row r="588" spans="1:10" x14ac:dyDescent="0.4">
      <c r="A588" s="1">
        <f t="shared" si="99"/>
        <v>44467</v>
      </c>
      <c r="B588">
        <f t="shared" si="100"/>
        <v>581</v>
      </c>
      <c r="C588" s="14">
        <f t="shared" si="91"/>
        <v>3066.3181510668187</v>
      </c>
      <c r="D588" s="15">
        <f t="shared" si="97"/>
        <v>-1.5560195471821413E-14</v>
      </c>
      <c r="E588" s="14">
        <f t="shared" si="92"/>
        <v>8.7110637716831303E-11</v>
      </c>
      <c r="F588" s="15">
        <f t="shared" si="93"/>
        <v>-6.0821844447063704E-12</v>
      </c>
      <c r="G588" s="14">
        <f t="shared" si="94"/>
        <v>8580017.681848947</v>
      </c>
      <c r="H588" s="15">
        <f t="shared" si="98"/>
        <v>6.097744640178192E-12</v>
      </c>
      <c r="I588" s="4">
        <f t="shared" si="95"/>
        <v>8580017.681848947</v>
      </c>
      <c r="J588" s="4">
        <f t="shared" si="96"/>
        <v>1.5560195471821578E-14</v>
      </c>
    </row>
    <row r="589" spans="1:10" x14ac:dyDescent="0.4">
      <c r="A589" s="1">
        <f t="shared" si="99"/>
        <v>44468</v>
      </c>
      <c r="B589">
        <f t="shared" si="100"/>
        <v>582</v>
      </c>
      <c r="C589" s="14">
        <f t="shared" si="91"/>
        <v>3066.3181510668187</v>
      </c>
      <c r="D589" s="15">
        <f t="shared" si="97"/>
        <v>-1.4473761239036354E-14</v>
      </c>
      <c r="E589" s="14">
        <f t="shared" si="92"/>
        <v>8.102845327212493E-11</v>
      </c>
      <c r="F589" s="15">
        <f t="shared" si="93"/>
        <v>-5.6575179678097091E-12</v>
      </c>
      <c r="G589" s="14">
        <f t="shared" si="94"/>
        <v>8580017.681848947</v>
      </c>
      <c r="H589" s="15">
        <f t="shared" si="98"/>
        <v>5.6719917290487455E-12</v>
      </c>
      <c r="I589" s="4">
        <f t="shared" si="95"/>
        <v>8580017.681848947</v>
      </c>
      <c r="J589" s="4">
        <f t="shared" si="96"/>
        <v>1.4473761239036452E-14</v>
      </c>
    </row>
    <row r="590" spans="1:10" x14ac:dyDescent="0.4">
      <c r="A590" s="1">
        <f t="shared" si="99"/>
        <v>44469</v>
      </c>
      <c r="B590">
        <f t="shared" si="100"/>
        <v>583</v>
      </c>
      <c r="C590" s="14">
        <f t="shared" si="91"/>
        <v>3066.3181510668187</v>
      </c>
      <c r="D590" s="15">
        <f t="shared" si="97"/>
        <v>-1.3463183337510424E-14</v>
      </c>
      <c r="E590" s="14">
        <f t="shared" si="92"/>
        <v>7.5370935304315221E-11</v>
      </c>
      <c r="F590" s="15">
        <f t="shared" si="93"/>
        <v>-5.2625022879645552E-12</v>
      </c>
      <c r="G590" s="14">
        <f t="shared" si="94"/>
        <v>8580017.681848947</v>
      </c>
      <c r="H590" s="15">
        <f t="shared" si="98"/>
        <v>5.2759654713020656E-12</v>
      </c>
      <c r="I590" s="4">
        <f t="shared" si="95"/>
        <v>8580017.681848947</v>
      </c>
      <c r="J590" s="4">
        <f t="shared" si="96"/>
        <v>1.3463183337510479E-14</v>
      </c>
    </row>
    <row r="591" spans="1:10" x14ac:dyDescent="0.4">
      <c r="A591" s="1">
        <f t="shared" si="99"/>
        <v>44470</v>
      </c>
      <c r="B591">
        <f t="shared" si="100"/>
        <v>584</v>
      </c>
      <c r="C591" s="14">
        <f t="shared" si="91"/>
        <v>3066.3181510668187</v>
      </c>
      <c r="D591" s="15">
        <f t="shared" si="97"/>
        <v>-1.2523165373942996E-14</v>
      </c>
      <c r="E591" s="14">
        <f t="shared" si="92"/>
        <v>7.010843301635067E-11</v>
      </c>
      <c r="F591" s="15">
        <f t="shared" si="93"/>
        <v>-4.895067145770605E-12</v>
      </c>
      <c r="G591" s="14">
        <f t="shared" si="94"/>
        <v>8580017.681848947</v>
      </c>
      <c r="H591" s="15">
        <f t="shared" si="98"/>
        <v>4.9075903111445477E-12</v>
      </c>
      <c r="I591" s="4">
        <f t="shared" si="95"/>
        <v>8580017.681848947</v>
      </c>
      <c r="J591" s="4">
        <f t="shared" si="96"/>
        <v>1.2523165373942748E-14</v>
      </c>
    </row>
    <row r="592" spans="1:10" x14ac:dyDescent="0.4">
      <c r="A592" s="1">
        <f t="shared" si="99"/>
        <v>44471</v>
      </c>
      <c r="B592">
        <f t="shared" si="100"/>
        <v>585</v>
      </c>
      <c r="C592" s="14">
        <f t="shared" si="91"/>
        <v>3066.3181510668187</v>
      </c>
      <c r="D592" s="15">
        <f t="shared" si="97"/>
        <v>-1.1648780756492715E-14</v>
      </c>
      <c r="E592" s="14">
        <f t="shared" si="92"/>
        <v>6.5213365870580063E-11</v>
      </c>
      <c r="F592" s="15">
        <f t="shared" si="93"/>
        <v>-4.5532868301841126E-12</v>
      </c>
      <c r="G592" s="14">
        <f t="shared" si="94"/>
        <v>8580017.681848947</v>
      </c>
      <c r="H592" s="15">
        <f t="shared" si="98"/>
        <v>4.564935610940605E-12</v>
      </c>
      <c r="I592" s="4">
        <f t="shared" si="95"/>
        <v>8580017.681848947</v>
      </c>
      <c r="J592" s="4">
        <f t="shared" si="96"/>
        <v>1.1648780756492413E-14</v>
      </c>
    </row>
    <row r="593" spans="1:10" x14ac:dyDescent="0.4">
      <c r="A593" s="1">
        <f t="shared" si="99"/>
        <v>44472</v>
      </c>
      <c r="B593">
        <f t="shared" si="100"/>
        <v>586</v>
      </c>
      <c r="C593" s="14">
        <f t="shared" si="91"/>
        <v>3066.3181510668187</v>
      </c>
      <c r="D593" s="15">
        <f t="shared" si="97"/>
        <v>-1.0835446874731389E-14</v>
      </c>
      <c r="E593" s="14">
        <f t="shared" si="92"/>
        <v>6.0660079040395948E-11</v>
      </c>
      <c r="F593" s="15">
        <f t="shared" si="93"/>
        <v>-4.2353700859529853E-12</v>
      </c>
      <c r="G593" s="14">
        <f t="shared" si="94"/>
        <v>8580017.681848947</v>
      </c>
      <c r="H593" s="15">
        <f t="shared" si="98"/>
        <v>4.2462055328277169E-12</v>
      </c>
      <c r="I593" s="4">
        <f t="shared" si="95"/>
        <v>8580017.681848947</v>
      </c>
      <c r="J593" s="4">
        <f t="shared" si="96"/>
        <v>1.0835446874731691E-14</v>
      </c>
    </row>
    <row r="594" spans="1:10" x14ac:dyDescent="0.4">
      <c r="A594" s="1">
        <f t="shared" si="99"/>
        <v>44473</v>
      </c>
      <c r="B594">
        <f t="shared" si="100"/>
        <v>587</v>
      </c>
      <c r="C594" s="14">
        <f t="shared" si="91"/>
        <v>3066.3181510668187</v>
      </c>
      <c r="D594" s="15">
        <f t="shared" si="97"/>
        <v>-1.0078901082388971E-14</v>
      </c>
      <c r="E594" s="14">
        <f t="shared" si="92"/>
        <v>5.6424708954442965E-11</v>
      </c>
      <c r="F594" s="15">
        <f t="shared" si="93"/>
        <v>-3.9396507257286194E-12</v>
      </c>
      <c r="G594" s="14">
        <f t="shared" si="94"/>
        <v>8580017.681848947</v>
      </c>
      <c r="H594" s="15">
        <f t="shared" si="98"/>
        <v>3.9497296268110083E-12</v>
      </c>
      <c r="I594" s="4">
        <f t="shared" si="95"/>
        <v>8580017.681848947</v>
      </c>
      <c r="J594" s="4">
        <f t="shared" si="96"/>
        <v>1.0078901082388919E-14</v>
      </c>
    </row>
    <row r="595" spans="1:10" x14ac:dyDescent="0.4">
      <c r="A595" s="1">
        <f t="shared" si="99"/>
        <v>44474</v>
      </c>
      <c r="B595">
        <f t="shared" si="100"/>
        <v>588</v>
      </c>
      <c r="C595" s="14">
        <f t="shared" si="91"/>
        <v>3066.3181510668187</v>
      </c>
      <c r="D595" s="15">
        <f t="shared" si="97"/>
        <v>-9.3751783570162951E-15</v>
      </c>
      <c r="E595" s="14">
        <f t="shared" si="92"/>
        <v>5.2485058228714349E-11</v>
      </c>
      <c r="F595" s="15">
        <f t="shared" si="93"/>
        <v>-3.6645788976529884E-12</v>
      </c>
      <c r="G595" s="14">
        <f t="shared" si="94"/>
        <v>8580017.681848947</v>
      </c>
      <c r="H595" s="15">
        <f t="shared" si="98"/>
        <v>3.6739540760100045E-12</v>
      </c>
      <c r="I595" s="4">
        <f t="shared" si="95"/>
        <v>8580017.681848947</v>
      </c>
      <c r="J595" s="4">
        <f t="shared" si="96"/>
        <v>9.3751783570161341E-15</v>
      </c>
    </row>
    <row r="596" spans="1:10" x14ac:dyDescent="0.4">
      <c r="A596" s="1">
        <f t="shared" si="99"/>
        <v>44475</v>
      </c>
      <c r="B596">
        <f t="shared" si="100"/>
        <v>589</v>
      </c>
      <c r="C596" s="14">
        <f t="shared" si="91"/>
        <v>3066.3181510668187</v>
      </c>
      <c r="D596" s="15">
        <f t="shared" si="97"/>
        <v>-8.7205905194808718E-15</v>
      </c>
      <c r="E596" s="14">
        <f t="shared" si="92"/>
        <v>4.8820479331061363E-11</v>
      </c>
      <c r="F596" s="15">
        <f t="shared" si="93"/>
        <v>-3.4087129626548149E-12</v>
      </c>
      <c r="G596" s="14">
        <f t="shared" si="94"/>
        <v>8580017.681848947</v>
      </c>
      <c r="H596" s="15">
        <f t="shared" si="98"/>
        <v>3.4174335531742958E-12</v>
      </c>
      <c r="I596" s="4">
        <f t="shared" si="95"/>
        <v>8580017.681848947</v>
      </c>
      <c r="J596" s="4">
        <f t="shared" si="96"/>
        <v>8.7205905194809807E-15</v>
      </c>
    </row>
    <row r="597" spans="1:10" x14ac:dyDescent="0.4">
      <c r="A597" s="1">
        <f t="shared" si="99"/>
        <v>44476</v>
      </c>
      <c r="B597">
        <f t="shared" si="100"/>
        <v>590</v>
      </c>
      <c r="C597" s="14">
        <f t="shared" si="91"/>
        <v>3066.3181510668187</v>
      </c>
      <c r="D597" s="15">
        <f t="shared" si="97"/>
        <v>-8.1117069043860398E-15</v>
      </c>
      <c r="E597" s="14">
        <f t="shared" si="92"/>
        <v>4.5411766368406547E-11</v>
      </c>
      <c r="F597" s="15">
        <f t="shared" si="93"/>
        <v>-3.1707119388840725E-12</v>
      </c>
      <c r="G597" s="14">
        <f t="shared" si="94"/>
        <v>8580017.681848947</v>
      </c>
      <c r="H597" s="15">
        <f t="shared" si="98"/>
        <v>3.1788236457884584E-12</v>
      </c>
      <c r="I597" s="4">
        <f t="shared" si="95"/>
        <v>8580017.681848947</v>
      </c>
      <c r="J597" s="4">
        <f t="shared" si="96"/>
        <v>8.1117069043859231E-15</v>
      </c>
    </row>
    <row r="598" spans="1:10" x14ac:dyDescent="0.4">
      <c r="A598" s="1">
        <f t="shared" si="99"/>
        <v>44477</v>
      </c>
      <c r="B598">
        <f t="shared" si="100"/>
        <v>591</v>
      </c>
      <c r="C598" s="14">
        <f t="shared" si="91"/>
        <v>3066.3181510668187</v>
      </c>
      <c r="D598" s="15">
        <f t="shared" si="97"/>
        <v>-7.5453363801080238E-15</v>
      </c>
      <c r="E598" s="14">
        <f t="shared" si="92"/>
        <v>4.2241054429522472E-11</v>
      </c>
      <c r="F598" s="15">
        <f t="shared" si="93"/>
        <v>-2.9493284736864653E-12</v>
      </c>
      <c r="G598" s="14">
        <f t="shared" si="94"/>
        <v>8580017.681848947</v>
      </c>
      <c r="H598" s="15">
        <f t="shared" si="98"/>
        <v>2.9568738100665735E-12</v>
      </c>
      <c r="I598" s="4">
        <f t="shared" si="95"/>
        <v>8580017.681848947</v>
      </c>
      <c r="J598" s="4">
        <f t="shared" si="96"/>
        <v>7.5453363801081563E-15</v>
      </c>
    </row>
    <row r="599" spans="1:10" x14ac:dyDescent="0.4">
      <c r="A599" s="1">
        <f t="shared" si="99"/>
        <v>44478</v>
      </c>
      <c r="B599">
        <f t="shared" si="100"/>
        <v>592</v>
      </c>
      <c r="C599" s="14">
        <f t="shared" si="91"/>
        <v>3066.3181510668187</v>
      </c>
      <c r="D599" s="15">
        <f t="shared" si="97"/>
        <v>-7.018510624218707E-15</v>
      </c>
      <c r="E599" s="14">
        <f t="shared" si="92"/>
        <v>3.9291725955836008E-11</v>
      </c>
      <c r="F599" s="15">
        <f t="shared" si="93"/>
        <v>-2.7434023062843023E-12</v>
      </c>
      <c r="G599" s="14">
        <f t="shared" si="94"/>
        <v>8580017.681848947</v>
      </c>
      <c r="H599" s="15">
        <f t="shared" si="98"/>
        <v>2.7504208169085208E-12</v>
      </c>
      <c r="I599" s="4">
        <f t="shared" si="95"/>
        <v>8580017.681848947</v>
      </c>
      <c r="J599" s="4">
        <f t="shared" si="96"/>
        <v>7.0185106242185737E-15</v>
      </c>
    </row>
    <row r="600" spans="1:10" x14ac:dyDescent="0.4">
      <c r="A600" s="1">
        <f t="shared" si="99"/>
        <v>44479</v>
      </c>
      <c r="B600">
        <f t="shared" si="100"/>
        <v>593</v>
      </c>
      <c r="C600" s="14">
        <f t="shared" si="91"/>
        <v>3066.3181510668187</v>
      </c>
      <c r="D600" s="15">
        <f t="shared" si="97"/>
        <v>-6.528468566641377E-15</v>
      </c>
      <c r="E600" s="14">
        <f t="shared" si="92"/>
        <v>3.6548323649551706E-11</v>
      </c>
      <c r="F600" s="15">
        <f t="shared" si="93"/>
        <v>-2.5518541869019782E-12</v>
      </c>
      <c r="G600" s="14">
        <f t="shared" si="94"/>
        <v>8580017.681848947</v>
      </c>
      <c r="H600" s="15">
        <f t="shared" si="98"/>
        <v>2.5583826554686196E-12</v>
      </c>
      <c r="I600" s="4">
        <f t="shared" si="95"/>
        <v>8580017.681848947</v>
      </c>
      <c r="J600" s="4">
        <f t="shared" si="96"/>
        <v>6.5284685666414606E-15</v>
      </c>
    </row>
    <row r="601" spans="1:10" x14ac:dyDescent="0.4">
      <c r="A601" s="1">
        <f t="shared" si="99"/>
        <v>44480</v>
      </c>
      <c r="B601">
        <f t="shared" si="100"/>
        <v>594</v>
      </c>
      <c r="C601" s="14">
        <f t="shared" si="91"/>
        <v>3066.3181510668187</v>
      </c>
      <c r="D601" s="15">
        <f t="shared" si="97"/>
        <v>-6.0726419190067149E-15</v>
      </c>
      <c r="E601" s="14">
        <f t="shared" si="92"/>
        <v>3.3996469462649725E-11</v>
      </c>
      <c r="F601" s="15">
        <f t="shared" si="93"/>
        <v>-2.3736802204664745E-12</v>
      </c>
      <c r="G601" s="14">
        <f t="shared" si="94"/>
        <v>8580017.681848947</v>
      </c>
      <c r="H601" s="15">
        <f t="shared" si="98"/>
        <v>2.379752862385481E-12</v>
      </c>
      <c r="I601" s="4">
        <f t="shared" si="95"/>
        <v>8580017.681848947</v>
      </c>
      <c r="J601" s="4">
        <f t="shared" si="96"/>
        <v>6.0726419190065374E-15</v>
      </c>
    </row>
    <row r="602" spans="1:10" x14ac:dyDescent="0.4">
      <c r="A602" s="1">
        <f t="shared" si="99"/>
        <v>44481</v>
      </c>
      <c r="B602">
        <f t="shared" si="100"/>
        <v>595</v>
      </c>
      <c r="C602" s="14">
        <f t="shared" si="91"/>
        <v>3066.3181510668187</v>
      </c>
      <c r="D602" s="15">
        <f t="shared" si="97"/>
        <v>-5.6486417143690437E-15</v>
      </c>
      <c r="E602" s="14">
        <f t="shared" si="92"/>
        <v>3.1622789242183249E-11</v>
      </c>
      <c r="F602" s="15">
        <f t="shared" si="93"/>
        <v>-2.2079466052384586E-12</v>
      </c>
      <c r="G602" s="14">
        <f t="shared" si="94"/>
        <v>8580017.681848947</v>
      </c>
      <c r="H602" s="15">
        <f t="shared" si="98"/>
        <v>2.2135952469528276E-12</v>
      </c>
      <c r="I602" s="4">
        <f t="shared" si="95"/>
        <v>8580017.681848947</v>
      </c>
      <c r="J602" s="4">
        <f t="shared" si="96"/>
        <v>5.6486417143690019E-15</v>
      </c>
    </row>
    <row r="603" spans="1:10" x14ac:dyDescent="0.4">
      <c r="A603" s="1">
        <f t="shared" si="99"/>
        <v>44482</v>
      </c>
      <c r="B603">
        <f t="shared" si="100"/>
        <v>596</v>
      </c>
      <c r="C603" s="14">
        <f t="shared" si="91"/>
        <v>3066.3181510668187</v>
      </c>
      <c r="D603" s="15">
        <f t="shared" si="97"/>
        <v>-5.2542457867380756E-15</v>
      </c>
      <c r="E603" s="14">
        <f t="shared" si="92"/>
        <v>2.941484263694479E-11</v>
      </c>
      <c r="F603" s="15">
        <f t="shared" si="93"/>
        <v>-2.0537847387993974E-12</v>
      </c>
      <c r="G603" s="14">
        <f t="shared" si="94"/>
        <v>8580017.681848947</v>
      </c>
      <c r="H603" s="15">
        <f t="shared" si="98"/>
        <v>2.0590389845861354E-12</v>
      </c>
      <c r="I603" s="4">
        <f t="shared" si="95"/>
        <v>8580017.681848947</v>
      </c>
      <c r="J603" s="4">
        <f t="shared" si="96"/>
        <v>5.2542457867380133E-15</v>
      </c>
    </row>
    <row r="604" spans="1:10" x14ac:dyDescent="0.4">
      <c r="A604" s="1">
        <f t="shared" si="99"/>
        <v>44483</v>
      </c>
      <c r="B604">
        <f t="shared" si="100"/>
        <v>597</v>
      </c>
      <c r="C604" s="14">
        <f t="shared" si="91"/>
        <v>3066.3181510668187</v>
      </c>
      <c r="D604" s="15">
        <f t="shared" si="97"/>
        <v>-4.8873871248069662E-15</v>
      </c>
      <c r="E604" s="14">
        <f t="shared" si="92"/>
        <v>2.7361057898145393E-11</v>
      </c>
      <c r="F604" s="15">
        <f t="shared" si="93"/>
        <v>-1.9103866657453708E-12</v>
      </c>
      <c r="G604" s="14">
        <f t="shared" si="94"/>
        <v>8580017.681848947</v>
      </c>
      <c r="H604" s="15">
        <f t="shared" si="98"/>
        <v>1.9152740528701779E-12</v>
      </c>
      <c r="I604" s="4">
        <f t="shared" si="95"/>
        <v>8580017.681848947</v>
      </c>
      <c r="J604" s="4">
        <f t="shared" si="96"/>
        <v>4.887387124807049E-15</v>
      </c>
    </row>
    <row r="605" spans="1:10" x14ac:dyDescent="0.4">
      <c r="A605" s="1">
        <f t="shared" si="99"/>
        <v>44484</v>
      </c>
      <c r="B605">
        <f t="shared" si="100"/>
        <v>598</v>
      </c>
      <c r="C605" s="14">
        <f t="shared" si="91"/>
        <v>3066.3181510668187</v>
      </c>
      <c r="D605" s="15">
        <f t="shared" si="97"/>
        <v>-4.5461430388390874E-15</v>
      </c>
      <c r="E605" s="14">
        <f t="shared" si="92"/>
        <v>2.5450671232400021E-11</v>
      </c>
      <c r="F605" s="15">
        <f t="shared" si="93"/>
        <v>-1.7770008432291625E-12</v>
      </c>
      <c r="G605" s="14">
        <f t="shared" si="94"/>
        <v>8580017.681848947</v>
      </c>
      <c r="H605" s="15">
        <f t="shared" si="98"/>
        <v>1.7815469862680016E-12</v>
      </c>
      <c r="I605" s="4">
        <f t="shared" si="95"/>
        <v>8580017.681848947</v>
      </c>
      <c r="J605" s="4">
        <f t="shared" si="96"/>
        <v>4.5461430388391537E-15</v>
      </c>
    </row>
    <row r="606" spans="1:10" x14ac:dyDescent="0.4">
      <c r="A606" s="1">
        <f t="shared" si="99"/>
        <v>44485</v>
      </c>
      <c r="B606">
        <f t="shared" si="100"/>
        <v>599</v>
      </c>
      <c r="C606" s="14">
        <f t="shared" si="91"/>
        <v>3066.3181510668187</v>
      </c>
      <c r="D606" s="15">
        <f t="shared" si="97"/>
        <v>-4.2287250839376431E-15</v>
      </c>
      <c r="E606" s="14">
        <f t="shared" si="92"/>
        <v>2.3673670389170858E-11</v>
      </c>
      <c r="F606" s="15">
        <f t="shared" si="93"/>
        <v>-1.6529282021580226E-12</v>
      </c>
      <c r="G606" s="14">
        <f t="shared" si="94"/>
        <v>8580017.681848947</v>
      </c>
      <c r="H606" s="15">
        <f t="shared" si="98"/>
        <v>1.6571569272419602E-12</v>
      </c>
      <c r="I606" s="4">
        <f t="shared" si="95"/>
        <v>8580017.681848947</v>
      </c>
      <c r="J606" s="4">
        <f t="shared" si="96"/>
        <v>4.2287250839375713E-15</v>
      </c>
    </row>
    <row r="607" spans="1:10" x14ac:dyDescent="0.4">
      <c r="A607" s="1">
        <f t="shared" si="99"/>
        <v>44486</v>
      </c>
      <c r="B607">
        <f t="shared" si="100"/>
        <v>600</v>
      </c>
      <c r="C607" s="14">
        <f t="shared" si="91"/>
        <v>3066.3181510668187</v>
      </c>
      <c r="D607" s="15">
        <f t="shared" si="97"/>
        <v>-3.9334696868864548E-15</v>
      </c>
      <c r="E607" s="14">
        <f t="shared" si="92"/>
        <v>2.2020742187012835E-11</v>
      </c>
      <c r="F607" s="15">
        <f t="shared" si="93"/>
        <v>-1.5375184834040123E-12</v>
      </c>
      <c r="G607" s="14">
        <f t="shared" si="94"/>
        <v>8580017.681848947</v>
      </c>
      <c r="H607" s="15">
        <f t="shared" si="98"/>
        <v>1.5414519530908987E-12</v>
      </c>
      <c r="I607" s="4">
        <f t="shared" si="95"/>
        <v>8580017.681848947</v>
      </c>
      <c r="J607" s="4">
        <f t="shared" si="96"/>
        <v>3.933469686886398E-15</v>
      </c>
    </row>
    <row r="608" spans="1:10" x14ac:dyDescent="0.4">
      <c r="A608" s="1">
        <f t="shared" si="99"/>
        <v>44487</v>
      </c>
      <c r="B608">
        <f t="shared" si="100"/>
        <v>601</v>
      </c>
      <c r="C608" s="14">
        <f t="shared" si="91"/>
        <v>3066.3181510668187</v>
      </c>
      <c r="D608" s="15">
        <f t="shared" si="97"/>
        <v>-3.6588294274376106E-15</v>
      </c>
      <c r="E608" s="14">
        <f t="shared" si="92"/>
        <v>2.0483223703608824E-11</v>
      </c>
      <c r="F608" s="15">
        <f t="shared" si="93"/>
        <v>-1.4301668298251803E-12</v>
      </c>
      <c r="G608" s="14">
        <f t="shared" si="94"/>
        <v>8580017.681848947</v>
      </c>
      <c r="H608" s="15">
        <f t="shared" si="98"/>
        <v>1.4338256592526178E-12</v>
      </c>
      <c r="I608" s="4">
        <f t="shared" si="95"/>
        <v>8580017.681848947</v>
      </c>
      <c r="J608" s="4">
        <f t="shared" si="96"/>
        <v>3.6588294274375128E-15</v>
      </c>
    </row>
    <row r="609" spans="1:10" x14ac:dyDescent="0.4">
      <c r="A609" s="1">
        <f t="shared" si="99"/>
        <v>44488</v>
      </c>
      <c r="B609">
        <f t="shared" si="100"/>
        <v>602</v>
      </c>
      <c r="C609" s="14">
        <f t="shared" si="91"/>
        <v>3066.3181510668187</v>
      </c>
      <c r="D609" s="15">
        <f t="shared" si="97"/>
        <v>-3.4033649283515813E-15</v>
      </c>
      <c r="E609" s="14">
        <f t="shared" si="92"/>
        <v>1.9053056873783643E-11</v>
      </c>
      <c r="F609" s="15">
        <f t="shared" si="93"/>
        <v>-1.3303106162365036E-12</v>
      </c>
      <c r="G609" s="14">
        <f t="shared" si="94"/>
        <v>8580017.681848947</v>
      </c>
      <c r="H609" s="15">
        <f t="shared" si="98"/>
        <v>1.3337139811648552E-12</v>
      </c>
      <c r="I609" s="4">
        <f t="shared" si="95"/>
        <v>8580017.681848947</v>
      </c>
      <c r="J609" s="4">
        <f t="shared" si="96"/>
        <v>3.4033649283515474E-15</v>
      </c>
    </row>
    <row r="610" spans="1:10" x14ac:dyDescent="0.4">
      <c r="A610" s="1">
        <f t="shared" si="99"/>
        <v>44489</v>
      </c>
      <c r="B610">
        <f t="shared" si="100"/>
        <v>603</v>
      </c>
      <c r="C610" s="14">
        <f t="shared" si="91"/>
        <v>3066.3181510668187</v>
      </c>
      <c r="D610" s="15">
        <f t="shared" si="97"/>
        <v>-3.1657373116858882E-15</v>
      </c>
      <c r="E610" s="14">
        <f t="shared" si="92"/>
        <v>1.7722746257547139E-11</v>
      </c>
      <c r="F610" s="15">
        <f t="shared" si="93"/>
        <v>-1.2374265007166142E-12</v>
      </c>
      <c r="G610" s="14">
        <f t="shared" si="94"/>
        <v>8580017.681848947</v>
      </c>
      <c r="H610" s="15">
        <f t="shared" si="98"/>
        <v>1.2405922380283E-12</v>
      </c>
      <c r="I610" s="4">
        <f t="shared" si="95"/>
        <v>8580017.681848947</v>
      </c>
      <c r="J610" s="4">
        <f t="shared" si="96"/>
        <v>3.1657373116857892E-15</v>
      </c>
    </row>
    <row r="611" spans="1:10" x14ac:dyDescent="0.4">
      <c r="A611" s="1">
        <f t="shared" si="99"/>
        <v>44490</v>
      </c>
      <c r="B611">
        <f t="shared" si="100"/>
        <v>604</v>
      </c>
      <c r="C611" s="14">
        <f t="shared" si="91"/>
        <v>3066.3181510668187</v>
      </c>
      <c r="D611" s="15">
        <f t="shared" si="97"/>
        <v>-2.9447011817960695E-15</v>
      </c>
      <c r="E611" s="14">
        <f t="shared" si="92"/>
        <v>1.6485319756830525E-11</v>
      </c>
      <c r="F611" s="15">
        <f t="shared" si="93"/>
        <v>-1.1510276817963409E-12</v>
      </c>
      <c r="G611" s="14">
        <f t="shared" si="94"/>
        <v>8580017.681848947</v>
      </c>
      <c r="H611" s="15">
        <f t="shared" si="98"/>
        <v>1.153972382978137E-12</v>
      </c>
      <c r="I611" s="4">
        <f t="shared" si="95"/>
        <v>8580017.681848947</v>
      </c>
      <c r="J611" s="4">
        <f t="shared" si="96"/>
        <v>2.9447011817960033E-15</v>
      </c>
    </row>
    <row r="612" spans="1:10" x14ac:dyDescent="0.4">
      <c r="A612" s="1">
        <f t="shared" si="99"/>
        <v>44491</v>
      </c>
      <c r="B612">
        <f t="shared" si="100"/>
        <v>605</v>
      </c>
      <c r="C612" s="14">
        <f t="shared" si="91"/>
        <v>3066.3181510668187</v>
      </c>
      <c r="D612" s="15">
        <f t="shared" si="97"/>
        <v>-2.739098098273149E-15</v>
      </c>
      <c r="E612" s="14">
        <f t="shared" si="92"/>
        <v>1.5334292075034183E-11</v>
      </c>
      <c r="F612" s="15">
        <f t="shared" si="93"/>
        <v>-1.0706613471541198E-12</v>
      </c>
      <c r="G612" s="14">
        <f t="shared" si="94"/>
        <v>8580017.681848947</v>
      </c>
      <c r="H612" s="15">
        <f t="shared" si="98"/>
        <v>1.0734004452523929E-12</v>
      </c>
      <c r="I612" s="4">
        <f t="shared" si="95"/>
        <v>8580017.681848947</v>
      </c>
      <c r="J612" s="4">
        <f t="shared" si="96"/>
        <v>2.7390980982731308E-15</v>
      </c>
    </row>
    <row r="613" spans="1:10" x14ac:dyDescent="0.4">
      <c r="A613" s="1">
        <f t="shared" si="99"/>
        <v>44492</v>
      </c>
      <c r="B613">
        <f t="shared" si="100"/>
        <v>606</v>
      </c>
      <c r="C613" s="14">
        <f t="shared" ref="C613:C676" si="101">C612+D612</f>
        <v>3066.3181510668187</v>
      </c>
      <c r="D613" s="15">
        <f t="shared" si="97"/>
        <v>-2.5478505046095936E-15</v>
      </c>
      <c r="E613" s="14">
        <f t="shared" ref="E613:E676" si="102">E612+F612</f>
        <v>1.4263630727880063E-11</v>
      </c>
      <c r="F613" s="15">
        <f t="shared" ref="F613:F676" si="103">-D613-H613</f>
        <v>-9.9590630044699482E-13</v>
      </c>
      <c r="G613" s="14">
        <f t="shared" ref="G613:G676" si="104">G612+H612</f>
        <v>8580017.681848947</v>
      </c>
      <c r="H613" s="15">
        <f t="shared" si="98"/>
        <v>9.9845415095160447E-13</v>
      </c>
      <c r="I613" s="4">
        <f t="shared" ref="I613:I676" si="105">E613+G613</f>
        <v>8580017.681848947</v>
      </c>
      <c r="J613" s="4">
        <f t="shared" ref="J613:J676" si="106">F613+H613</f>
        <v>2.5478505046096532E-15</v>
      </c>
    </row>
    <row r="614" spans="1:10" x14ac:dyDescent="0.4">
      <c r="A614" s="1">
        <f t="shared" si="99"/>
        <v>44493</v>
      </c>
      <c r="B614">
        <f t="shared" si="100"/>
        <v>607</v>
      </c>
      <c r="C614" s="14">
        <f t="shared" si="101"/>
        <v>3066.3181510668187</v>
      </c>
      <c r="D614" s="15">
        <f t="shared" si="97"/>
        <v>-2.3699560807741501E-15</v>
      </c>
      <c r="E614" s="14">
        <f t="shared" si="102"/>
        <v>1.3267724427433068E-11</v>
      </c>
      <c r="F614" s="15">
        <f t="shared" si="103"/>
        <v>-9.2637075383954062E-13</v>
      </c>
      <c r="G614" s="14">
        <f t="shared" si="104"/>
        <v>8580017.681848947</v>
      </c>
      <c r="H614" s="15">
        <f t="shared" si="98"/>
        <v>9.2874070992031482E-13</v>
      </c>
      <c r="I614" s="4">
        <f t="shared" si="105"/>
        <v>8580017.681848947</v>
      </c>
      <c r="J614" s="4">
        <f t="shared" si="106"/>
        <v>2.3699560807742089E-15</v>
      </c>
    </row>
    <row r="615" spans="1:10" x14ac:dyDescent="0.4">
      <c r="A615" s="1">
        <f t="shared" si="99"/>
        <v>44494</v>
      </c>
      <c r="B615">
        <f t="shared" si="100"/>
        <v>608</v>
      </c>
      <c r="C615" s="14">
        <f t="shared" si="101"/>
        <v>3066.3181510668187</v>
      </c>
      <c r="D615" s="15">
        <f t="shared" si="97"/>
        <v>-2.2044824900976734E-15</v>
      </c>
      <c r="E615" s="14">
        <f t="shared" si="102"/>
        <v>1.2341353673593528E-11</v>
      </c>
      <c r="F615" s="15">
        <f t="shared" si="103"/>
        <v>-8.6169027466144927E-13</v>
      </c>
      <c r="G615" s="14">
        <f t="shared" si="104"/>
        <v>8580017.681848947</v>
      </c>
      <c r="H615" s="15">
        <f t="shared" si="98"/>
        <v>8.6389475715154698E-13</v>
      </c>
      <c r="I615" s="4">
        <f t="shared" si="105"/>
        <v>8580017.681848947</v>
      </c>
      <c r="J615" s="4">
        <f t="shared" si="106"/>
        <v>2.2044824900977164E-15</v>
      </c>
    </row>
    <row r="616" spans="1:10" x14ac:dyDescent="0.4">
      <c r="A616" s="1">
        <f t="shared" si="99"/>
        <v>44495</v>
      </c>
      <c r="B616">
        <f t="shared" si="100"/>
        <v>609</v>
      </c>
      <c r="C616" s="14">
        <f t="shared" si="101"/>
        <v>3066.3181510668187</v>
      </c>
      <c r="D616" s="15">
        <f t="shared" si="97"/>
        <v>-2.0505624929386014E-15</v>
      </c>
      <c r="E616" s="14">
        <f t="shared" si="102"/>
        <v>1.1479663398932079E-11</v>
      </c>
      <c r="F616" s="15">
        <f t="shared" si="103"/>
        <v>-8.0152587543230705E-13</v>
      </c>
      <c r="G616" s="14">
        <f t="shared" si="104"/>
        <v>8580017.681848947</v>
      </c>
      <c r="H616" s="15">
        <f t="shared" si="98"/>
        <v>8.0357643792524561E-13</v>
      </c>
      <c r="I616" s="4">
        <f t="shared" si="105"/>
        <v>8580017.681848947</v>
      </c>
      <c r="J616" s="4">
        <f t="shared" si="106"/>
        <v>2.0505624929385695E-15</v>
      </c>
    </row>
    <row r="617" spans="1:10" x14ac:dyDescent="0.4">
      <c r="A617" s="1">
        <f t="shared" si="99"/>
        <v>44496</v>
      </c>
      <c r="B617">
        <f t="shared" si="100"/>
        <v>610</v>
      </c>
      <c r="C617" s="14">
        <f t="shared" si="101"/>
        <v>3066.3181510668187</v>
      </c>
      <c r="D617" s="15">
        <f t="shared" si="97"/>
        <v>-1.9073894015190248E-15</v>
      </c>
      <c r="E617" s="14">
        <f t="shared" si="102"/>
        <v>1.0678137523499771E-11</v>
      </c>
      <c r="F617" s="15">
        <f t="shared" si="103"/>
        <v>-7.4556223724346504E-13</v>
      </c>
      <c r="G617" s="14">
        <f t="shared" si="104"/>
        <v>8580017.681848947</v>
      </c>
      <c r="H617" s="15">
        <f t="shared" si="98"/>
        <v>7.4746962664498409E-13</v>
      </c>
      <c r="I617" s="4">
        <f t="shared" si="105"/>
        <v>8580017.681848947</v>
      </c>
      <c r="J617" s="4">
        <f t="shared" si="106"/>
        <v>1.9073894015190413E-15</v>
      </c>
    </row>
    <row r="618" spans="1:10" x14ac:dyDescent="0.4">
      <c r="A618" s="1">
        <f t="shared" si="99"/>
        <v>44497</v>
      </c>
      <c r="B618">
        <f t="shared" si="100"/>
        <v>611</v>
      </c>
      <c r="C618" s="14">
        <f t="shared" si="101"/>
        <v>3066.3181510668187</v>
      </c>
      <c r="D618" s="15">
        <f t="shared" si="97"/>
        <v>-1.7742128521103492E-15</v>
      </c>
      <c r="E618" s="14">
        <f t="shared" si="102"/>
        <v>9.9325752862563055E-12</v>
      </c>
      <c r="F618" s="15">
        <f t="shared" si="103"/>
        <v>-6.9350605718583105E-13</v>
      </c>
      <c r="G618" s="14">
        <f t="shared" si="104"/>
        <v>8580017.681848947</v>
      </c>
      <c r="H618" s="15">
        <f t="shared" si="98"/>
        <v>6.9528027003794141E-13</v>
      </c>
      <c r="I618" s="4">
        <f t="shared" si="105"/>
        <v>8580017.681848947</v>
      </c>
      <c r="J618" s="4">
        <f t="shared" si="106"/>
        <v>1.7742128521103595E-15</v>
      </c>
    </row>
    <row r="619" spans="1:10" x14ac:dyDescent="0.4">
      <c r="A619" s="1">
        <f t="shared" si="99"/>
        <v>44498</v>
      </c>
      <c r="B619">
        <f t="shared" si="100"/>
        <v>612</v>
      </c>
      <c r="C619" s="14">
        <f t="shared" si="101"/>
        <v>3066.3181510668187</v>
      </c>
      <c r="D619" s="15">
        <f t="shared" si="97"/>
        <v>-1.6503348724107627E-15</v>
      </c>
      <c r="E619" s="14">
        <f t="shared" si="102"/>
        <v>9.2390692290704751E-12</v>
      </c>
      <c r="F619" s="15">
        <f t="shared" si="103"/>
        <v>-6.4508451116252255E-13</v>
      </c>
      <c r="G619" s="14">
        <f t="shared" si="104"/>
        <v>8580017.681848947</v>
      </c>
      <c r="H619" s="15">
        <f t="shared" si="98"/>
        <v>6.4673484603493335E-13</v>
      </c>
      <c r="I619" s="4">
        <f t="shared" si="105"/>
        <v>8580017.681848947</v>
      </c>
      <c r="J619" s="4">
        <f t="shared" si="106"/>
        <v>1.6503348724107929E-15</v>
      </c>
    </row>
    <row r="620" spans="1:10" x14ac:dyDescent="0.4">
      <c r="A620" s="1">
        <f t="shared" si="99"/>
        <v>44499</v>
      </c>
      <c r="B620">
        <f t="shared" si="100"/>
        <v>613</v>
      </c>
      <c r="C620" s="14">
        <f t="shared" si="101"/>
        <v>3066.3181510668187</v>
      </c>
      <c r="D620" s="15">
        <f t="shared" si="97"/>
        <v>-1.5351062235038132E-15</v>
      </c>
      <c r="E620" s="14">
        <f t="shared" si="102"/>
        <v>8.5939847179079521E-12</v>
      </c>
      <c r="F620" s="15">
        <f t="shared" si="103"/>
        <v>-6.000438240300529E-13</v>
      </c>
      <c r="G620" s="14">
        <f t="shared" si="104"/>
        <v>8580017.681848947</v>
      </c>
      <c r="H620" s="15">
        <f t="shared" si="98"/>
        <v>6.0157893025355668E-13</v>
      </c>
      <c r="I620" s="4">
        <f t="shared" si="105"/>
        <v>8580017.681848947</v>
      </c>
      <c r="J620" s="4">
        <f t="shared" si="106"/>
        <v>1.5351062235037791E-15</v>
      </c>
    </row>
    <row r="621" spans="1:10" x14ac:dyDescent="0.4">
      <c r="A621" s="1">
        <f t="shared" si="99"/>
        <v>44500</v>
      </c>
      <c r="B621">
        <f t="shared" si="100"/>
        <v>614</v>
      </c>
      <c r="C621" s="14">
        <f t="shared" si="101"/>
        <v>3066.3181510668187</v>
      </c>
      <c r="D621" s="15">
        <f t="shared" si="97"/>
        <v>-1.4279229972264696E-15</v>
      </c>
      <c r="E621" s="14">
        <f t="shared" si="102"/>
        <v>7.9939408938778988E-12</v>
      </c>
      <c r="F621" s="15">
        <f t="shared" si="103"/>
        <v>-5.5814793957422649E-13</v>
      </c>
      <c r="G621" s="14">
        <f t="shared" si="104"/>
        <v>8580017.681848947</v>
      </c>
      <c r="H621" s="15">
        <f t="shared" si="98"/>
        <v>5.5957586257145293E-13</v>
      </c>
      <c r="I621" s="4">
        <f t="shared" si="105"/>
        <v>8580017.681848947</v>
      </c>
      <c r="J621" s="4">
        <f t="shared" si="106"/>
        <v>1.4279229972264424E-15</v>
      </c>
    </row>
    <row r="622" spans="1:10" x14ac:dyDescent="0.4">
      <c r="A622" s="1">
        <f t="shared" si="99"/>
        <v>44501</v>
      </c>
      <c r="B622">
        <f t="shared" si="100"/>
        <v>615</v>
      </c>
      <c r="C622" s="14">
        <f t="shared" si="101"/>
        <v>3066.3181510668187</v>
      </c>
      <c r="D622" s="15">
        <f t="shared" si="97"/>
        <v>-1.3282234511136157E-15</v>
      </c>
      <c r="E622" s="14">
        <f t="shared" si="102"/>
        <v>7.4357929543036723E-12</v>
      </c>
      <c r="F622" s="15">
        <f t="shared" si="103"/>
        <v>-5.1917728335014348E-13</v>
      </c>
      <c r="G622" s="14">
        <f t="shared" si="104"/>
        <v>8580017.681848947</v>
      </c>
      <c r="H622" s="15">
        <f t="shared" si="98"/>
        <v>5.2050550680125711E-13</v>
      </c>
      <c r="I622" s="4">
        <f t="shared" si="105"/>
        <v>8580017.681848947</v>
      </c>
      <c r="J622" s="4">
        <f t="shared" si="106"/>
        <v>1.3282234511136336E-15</v>
      </c>
    </row>
    <row r="623" spans="1:10" x14ac:dyDescent="0.4">
      <c r="A623" s="1">
        <f t="shared" si="99"/>
        <v>44502</v>
      </c>
      <c r="B623">
        <f t="shared" si="100"/>
        <v>616</v>
      </c>
      <c r="C623" s="14">
        <f t="shared" si="101"/>
        <v>3066.3181510668187</v>
      </c>
      <c r="D623" s="15">
        <f t="shared" si="97"/>
        <v>-1.235485064331073E-15</v>
      </c>
      <c r="E623" s="14">
        <f t="shared" si="102"/>
        <v>6.9166156709535286E-12</v>
      </c>
      <c r="F623" s="15">
        <f t="shared" si="103"/>
        <v>-4.8292761190241601E-13</v>
      </c>
      <c r="G623" s="14">
        <f t="shared" si="104"/>
        <v>8580017.681848947</v>
      </c>
      <c r="H623" s="15">
        <f t="shared" si="98"/>
        <v>4.8416309696674707E-13</v>
      </c>
      <c r="I623" s="4">
        <f t="shared" si="105"/>
        <v>8580017.681848947</v>
      </c>
      <c r="J623" s="4">
        <f t="shared" si="106"/>
        <v>1.2354850643310657E-15</v>
      </c>
    </row>
    <row r="624" spans="1:10" x14ac:dyDescent="0.4">
      <c r="A624" s="1">
        <f t="shared" si="99"/>
        <v>44503</v>
      </c>
      <c r="B624">
        <f t="shared" si="100"/>
        <v>617</v>
      </c>
      <c r="C624" s="14">
        <f t="shared" si="101"/>
        <v>3066.3181510668187</v>
      </c>
      <c r="D624" s="15">
        <f t="shared" si="97"/>
        <v>-1.149221799167425E-15</v>
      </c>
      <c r="E624" s="14">
        <f t="shared" si="102"/>
        <v>6.4336880590511124E-12</v>
      </c>
      <c r="F624" s="15">
        <f t="shared" si="103"/>
        <v>-4.4920894233441049E-13</v>
      </c>
      <c r="G624" s="14">
        <f t="shared" si="104"/>
        <v>8580017.681848947</v>
      </c>
      <c r="H624" s="15">
        <f t="shared" si="98"/>
        <v>4.5035816413357792E-13</v>
      </c>
      <c r="I624" s="4">
        <f t="shared" si="105"/>
        <v>8580017.681848947</v>
      </c>
      <c r="J624" s="4">
        <f t="shared" si="106"/>
        <v>1.149221799167425E-15</v>
      </c>
    </row>
    <row r="625" spans="1:10" x14ac:dyDescent="0.4">
      <c r="A625" s="1">
        <f t="shared" si="99"/>
        <v>44504</v>
      </c>
      <c r="B625">
        <f t="shared" si="100"/>
        <v>618</v>
      </c>
      <c r="C625" s="14">
        <f t="shared" si="101"/>
        <v>3066.3181510668187</v>
      </c>
      <c r="D625" s="15">
        <f t="shared" si="97"/>
        <v>-1.0689815537322451E-15</v>
      </c>
      <c r="E625" s="14">
        <f t="shared" si="102"/>
        <v>5.9844791167167021E-12</v>
      </c>
      <c r="F625" s="15">
        <f t="shared" si="103"/>
        <v>-4.1784455661643694E-13</v>
      </c>
      <c r="G625" s="14">
        <f t="shared" si="104"/>
        <v>8580017.681848947</v>
      </c>
      <c r="H625" s="15">
        <f t="shared" si="98"/>
        <v>4.1891353817016917E-13</v>
      </c>
      <c r="I625" s="4">
        <f t="shared" si="105"/>
        <v>8580017.681848947</v>
      </c>
      <c r="J625" s="4">
        <f t="shared" si="106"/>
        <v>1.0689815537322311E-15</v>
      </c>
    </row>
    <row r="626" spans="1:10" x14ac:dyDescent="0.4">
      <c r="A626" s="1">
        <f t="shared" si="99"/>
        <v>44505</v>
      </c>
      <c r="B626">
        <f t="shared" si="100"/>
        <v>619</v>
      </c>
      <c r="C626" s="14">
        <f t="shared" si="101"/>
        <v>3066.3181510668187</v>
      </c>
      <c r="D626" s="15">
        <f t="shared" si="97"/>
        <v>-9.9434379251043684E-16</v>
      </c>
      <c r="E626" s="14">
        <f t="shared" si="102"/>
        <v>5.5666345601002653E-12</v>
      </c>
      <c r="F626" s="15">
        <f t="shared" si="103"/>
        <v>-3.8867007541450815E-13</v>
      </c>
      <c r="G626" s="14">
        <f t="shared" si="104"/>
        <v>8580017.681848947</v>
      </c>
      <c r="H626" s="15">
        <f t="shared" si="98"/>
        <v>3.896644192070186E-13</v>
      </c>
      <c r="I626" s="4">
        <f t="shared" si="105"/>
        <v>8580017.681848947</v>
      </c>
      <c r="J626" s="4">
        <f t="shared" si="106"/>
        <v>9.9434379251045163E-16</v>
      </c>
    </row>
    <row r="627" spans="1:10" x14ac:dyDescent="0.4">
      <c r="A627" s="1">
        <f t="shared" si="99"/>
        <v>44506</v>
      </c>
      <c r="B627">
        <f t="shared" si="100"/>
        <v>620</v>
      </c>
      <c r="C627" s="14">
        <f t="shared" si="101"/>
        <v>3066.3181510668187</v>
      </c>
      <c r="D627" s="15">
        <f t="shared" si="97"/>
        <v>-9.2491734235452452E-16</v>
      </c>
      <c r="E627" s="14">
        <f t="shared" si="102"/>
        <v>5.1779644846857571E-12</v>
      </c>
      <c r="F627" s="15">
        <f t="shared" si="103"/>
        <v>-3.6153259658564851E-13</v>
      </c>
      <c r="G627" s="14">
        <f t="shared" si="104"/>
        <v>8580017.681848947</v>
      </c>
      <c r="H627" s="15">
        <f t="shared" si="98"/>
        <v>3.6245751392800301E-13</v>
      </c>
      <c r="I627" s="4">
        <f t="shared" si="105"/>
        <v>8580017.681848947</v>
      </c>
      <c r="J627" s="4">
        <f t="shared" si="106"/>
        <v>9.2491734235450263E-16</v>
      </c>
    </row>
    <row r="628" spans="1:10" x14ac:dyDescent="0.4">
      <c r="A628" s="1">
        <f t="shared" si="99"/>
        <v>44507</v>
      </c>
      <c r="B628">
        <f t="shared" si="100"/>
        <v>621</v>
      </c>
      <c r="C628" s="14">
        <f t="shared" si="101"/>
        <v>3066.3181510668187</v>
      </c>
      <c r="D628" s="15">
        <f t="shared" si="97"/>
        <v>-8.603383423637933E-16</v>
      </c>
      <c r="E628" s="14">
        <f t="shared" si="102"/>
        <v>4.8164318881001088E-12</v>
      </c>
      <c r="F628" s="15">
        <f t="shared" si="103"/>
        <v>-3.3628989382464382E-13</v>
      </c>
      <c r="G628" s="14">
        <f t="shared" si="104"/>
        <v>8580017.681848947</v>
      </c>
      <c r="H628" s="15">
        <f t="shared" si="98"/>
        <v>3.3715023216700763E-13</v>
      </c>
      <c r="I628" s="4">
        <f t="shared" si="105"/>
        <v>8580017.681848947</v>
      </c>
      <c r="J628" s="4">
        <f t="shared" si="106"/>
        <v>8.6033834236380079E-16</v>
      </c>
    </row>
    <row r="629" spans="1:10" x14ac:dyDescent="0.4">
      <c r="A629" s="1">
        <f t="shared" si="99"/>
        <v>44508</v>
      </c>
      <c r="B629">
        <f t="shared" si="100"/>
        <v>622</v>
      </c>
      <c r="C629" s="14">
        <f t="shared" si="101"/>
        <v>3066.3181510668187</v>
      </c>
      <c r="D629" s="15">
        <f t="shared" si="97"/>
        <v>-8.0026833690568293E-16</v>
      </c>
      <c r="E629" s="14">
        <f t="shared" si="102"/>
        <v>4.4801419942754649E-12</v>
      </c>
      <c r="F629" s="15">
        <f t="shared" si="103"/>
        <v>-3.128096712623769E-13</v>
      </c>
      <c r="G629" s="14">
        <f t="shared" si="104"/>
        <v>8580017.681848947</v>
      </c>
      <c r="H629" s="15">
        <f t="shared" si="98"/>
        <v>3.1360993959928259E-13</v>
      </c>
      <c r="I629" s="4">
        <f t="shared" si="105"/>
        <v>8580017.681848947</v>
      </c>
      <c r="J629" s="4">
        <f t="shared" si="106"/>
        <v>8.0026833690568934E-16</v>
      </c>
    </row>
    <row r="630" spans="1:10" x14ac:dyDescent="0.4">
      <c r="A630" s="1">
        <f t="shared" si="99"/>
        <v>44509</v>
      </c>
      <c r="B630">
        <f t="shared" si="100"/>
        <v>623</v>
      </c>
      <c r="C630" s="14">
        <f t="shared" si="101"/>
        <v>3066.3181510668187</v>
      </c>
      <c r="D630" s="15">
        <f t="shared" si="97"/>
        <v>-7.4439250178505082E-16</v>
      </c>
      <c r="E630" s="14">
        <f t="shared" si="102"/>
        <v>4.1673323230130878E-12</v>
      </c>
      <c r="F630" s="15">
        <f t="shared" si="103"/>
        <v>-2.9096887010913113E-13</v>
      </c>
      <c r="G630" s="14">
        <f t="shared" si="104"/>
        <v>8580017.681848947</v>
      </c>
      <c r="H630" s="15">
        <f t="shared" si="98"/>
        <v>2.9171326261091616E-13</v>
      </c>
      <c r="I630" s="4">
        <f t="shared" si="105"/>
        <v>8580017.681848947</v>
      </c>
      <c r="J630" s="4">
        <f t="shared" si="106"/>
        <v>7.4439250178502794E-16</v>
      </c>
    </row>
    <row r="631" spans="1:10" x14ac:dyDescent="0.4">
      <c r="A631" s="1">
        <f t="shared" si="99"/>
        <v>44510</v>
      </c>
      <c r="B631">
        <f t="shared" si="100"/>
        <v>624</v>
      </c>
      <c r="C631" s="14">
        <f t="shared" si="101"/>
        <v>3066.3181510668187</v>
      </c>
      <c r="D631" s="15">
        <f t="shared" si="97"/>
        <v>-6.924179942647333E-16</v>
      </c>
      <c r="E631" s="14">
        <f t="shared" si="102"/>
        <v>3.8763634529039563E-12</v>
      </c>
      <c r="F631" s="15">
        <f t="shared" si="103"/>
        <v>-2.7065302370901223E-13</v>
      </c>
      <c r="G631" s="14">
        <f t="shared" si="104"/>
        <v>8580017.681848947</v>
      </c>
      <c r="H631" s="15">
        <f t="shared" si="98"/>
        <v>2.7134544170327698E-13</v>
      </c>
      <c r="I631" s="4">
        <f t="shared" si="105"/>
        <v>8580017.681848947</v>
      </c>
      <c r="J631" s="4">
        <f t="shared" si="106"/>
        <v>6.9241799426474287E-16</v>
      </c>
    </row>
    <row r="632" spans="1:10" x14ac:dyDescent="0.4">
      <c r="A632" s="1">
        <f t="shared" si="99"/>
        <v>44511</v>
      </c>
      <c r="B632">
        <f t="shared" si="100"/>
        <v>625</v>
      </c>
      <c r="C632" s="14">
        <f t="shared" si="101"/>
        <v>3066.3181510668187</v>
      </c>
      <c r="D632" s="15">
        <f t="shared" si="97"/>
        <v>-6.4407241828994025E-16</v>
      </c>
      <c r="E632" s="14">
        <f t="shared" si="102"/>
        <v>3.6057104291949441E-12</v>
      </c>
      <c r="F632" s="15">
        <f t="shared" si="103"/>
        <v>-2.5175565762535614E-13</v>
      </c>
      <c r="G632" s="14">
        <f t="shared" si="104"/>
        <v>8580017.681848947</v>
      </c>
      <c r="H632" s="15">
        <f t="shared" si="98"/>
        <v>2.523997300436461E-13</v>
      </c>
      <c r="I632" s="4">
        <f t="shared" si="105"/>
        <v>8580017.681848947</v>
      </c>
      <c r="J632" s="4">
        <f t="shared" si="106"/>
        <v>6.4407241828995761E-16</v>
      </c>
    </row>
    <row r="633" spans="1:10" x14ac:dyDescent="0.4">
      <c r="A633" s="1">
        <f t="shared" si="99"/>
        <v>44512</v>
      </c>
      <c r="B633">
        <f t="shared" si="100"/>
        <v>626</v>
      </c>
      <c r="C633" s="14">
        <f t="shared" si="101"/>
        <v>3066.3181510668187</v>
      </c>
      <c r="D633" s="15">
        <f t="shared" si="97"/>
        <v>-5.9910239687279038E-16</v>
      </c>
      <c r="E633" s="14">
        <f t="shared" si="102"/>
        <v>3.3539547715695881E-12</v>
      </c>
      <c r="F633" s="15">
        <f t="shared" si="103"/>
        <v>-2.3417773161299837E-13</v>
      </c>
      <c r="G633" s="14">
        <f t="shared" si="104"/>
        <v>8580017.681848947</v>
      </c>
      <c r="H633" s="15">
        <f t="shared" si="98"/>
        <v>2.3477683400987117E-13</v>
      </c>
      <c r="I633" s="4">
        <f t="shared" si="105"/>
        <v>8580017.681848947</v>
      </c>
      <c r="J633" s="4">
        <f t="shared" si="106"/>
        <v>5.9910239687280645E-16</v>
      </c>
    </row>
    <row r="634" spans="1:10" x14ac:dyDescent="0.4">
      <c r="A634" s="1">
        <f t="shared" si="99"/>
        <v>44513</v>
      </c>
      <c r="B634">
        <f t="shared" si="100"/>
        <v>627</v>
      </c>
      <c r="C634" s="14">
        <f t="shared" si="101"/>
        <v>3066.3181510668187</v>
      </c>
      <c r="D634" s="15">
        <f t="shared" si="97"/>
        <v>-5.5727224415492158E-16</v>
      </c>
      <c r="E634" s="14">
        <f t="shared" si="102"/>
        <v>3.1197770399565897E-12</v>
      </c>
      <c r="F634" s="15">
        <f t="shared" si="103"/>
        <v>-2.1782712055280639E-13</v>
      </c>
      <c r="G634" s="14">
        <f t="shared" si="104"/>
        <v>8580017.681848947</v>
      </c>
      <c r="H634" s="15">
        <f t="shared" si="98"/>
        <v>2.183843927969613E-13</v>
      </c>
      <c r="I634" s="4">
        <f t="shared" si="105"/>
        <v>8580017.681848947</v>
      </c>
      <c r="J634" s="4">
        <f t="shared" si="106"/>
        <v>5.5727224415490995E-16</v>
      </c>
    </row>
    <row r="635" spans="1:10" x14ac:dyDescent="0.4">
      <c r="A635" s="1">
        <f t="shared" si="99"/>
        <v>44514</v>
      </c>
      <c r="B635">
        <f t="shared" si="100"/>
        <v>628</v>
      </c>
      <c r="C635" s="14">
        <f t="shared" si="101"/>
        <v>3066.3181510668187</v>
      </c>
      <c r="D635" s="15">
        <f t="shared" si="97"/>
        <v>-5.1836273018851449E-16</v>
      </c>
      <c r="E635" s="14">
        <f t="shared" si="102"/>
        <v>2.9019499194037832E-12</v>
      </c>
      <c r="F635" s="15">
        <f t="shared" si="103"/>
        <v>-2.0261813162807632E-13</v>
      </c>
      <c r="G635" s="14">
        <f t="shared" si="104"/>
        <v>8580017.681848947</v>
      </c>
      <c r="H635" s="15">
        <f t="shared" si="98"/>
        <v>2.0313649435826485E-13</v>
      </c>
      <c r="I635" s="4">
        <f t="shared" si="105"/>
        <v>8580017.681848947</v>
      </c>
      <c r="J635" s="4">
        <f t="shared" si="106"/>
        <v>5.1836273018852228E-16</v>
      </c>
    </row>
    <row r="636" spans="1:10" x14ac:dyDescent="0.4">
      <c r="A636" s="1">
        <f t="shared" si="99"/>
        <v>44515</v>
      </c>
      <c r="B636">
        <f t="shared" si="100"/>
        <v>629</v>
      </c>
      <c r="C636" s="14">
        <f t="shared" si="101"/>
        <v>3066.3181510668187</v>
      </c>
      <c r="D636" s="15">
        <f t="shared" si="97"/>
        <v>-4.8216993196200201E-16</v>
      </c>
      <c r="E636" s="14">
        <f t="shared" si="102"/>
        <v>2.699331787775707E-12</v>
      </c>
      <c r="F636" s="15">
        <f t="shared" si="103"/>
        <v>-1.884710552123375E-13</v>
      </c>
      <c r="G636" s="14">
        <f t="shared" si="104"/>
        <v>8580017.681848947</v>
      </c>
      <c r="H636" s="15">
        <f t="shared" si="98"/>
        <v>1.8895322514429951E-13</v>
      </c>
      <c r="I636" s="4">
        <f t="shared" si="105"/>
        <v>8580017.681848947</v>
      </c>
      <c r="J636" s="4">
        <f t="shared" si="106"/>
        <v>4.8216993196201118E-16</v>
      </c>
    </row>
    <row r="637" spans="1:10" x14ac:dyDescent="0.4">
      <c r="A637" s="1">
        <f t="shared" si="99"/>
        <v>44516</v>
      </c>
      <c r="B637">
        <f t="shared" si="100"/>
        <v>630</v>
      </c>
      <c r="C637" s="14">
        <f t="shared" si="101"/>
        <v>3066.3181510668187</v>
      </c>
      <c r="D637" s="15">
        <f t="shared" si="97"/>
        <v>-4.4850416464874334E-16</v>
      </c>
      <c r="E637" s="14">
        <f t="shared" si="102"/>
        <v>2.5108607325633696E-12</v>
      </c>
      <c r="F637" s="15">
        <f t="shared" si="103"/>
        <v>-1.7531174711478714E-13</v>
      </c>
      <c r="G637" s="14">
        <f t="shared" si="104"/>
        <v>8580017.681848947</v>
      </c>
      <c r="H637" s="15">
        <f t="shared" si="98"/>
        <v>1.757602512794359E-13</v>
      </c>
      <c r="I637" s="4">
        <f t="shared" si="105"/>
        <v>8580017.681848947</v>
      </c>
      <c r="J637" s="4">
        <f t="shared" si="106"/>
        <v>4.4850416464875587E-16</v>
      </c>
    </row>
    <row r="638" spans="1:10" x14ac:dyDescent="0.4">
      <c r="A638" s="1">
        <f t="shared" si="99"/>
        <v>44517</v>
      </c>
      <c r="B638">
        <f t="shared" si="100"/>
        <v>631</v>
      </c>
      <c r="C638" s="14">
        <f t="shared" si="101"/>
        <v>3066.3181510668187</v>
      </c>
      <c r="D638" s="15">
        <f t="shared" si="97"/>
        <v>-4.1718898747738466E-16</v>
      </c>
      <c r="E638" s="14">
        <f t="shared" si="102"/>
        <v>2.3355489854485823E-12</v>
      </c>
      <c r="F638" s="15">
        <f t="shared" si="103"/>
        <v>-1.6307123999392338E-13</v>
      </c>
      <c r="G638" s="14">
        <f t="shared" si="104"/>
        <v>8580017.681848947</v>
      </c>
      <c r="H638" s="15">
        <f t="shared" si="98"/>
        <v>1.6348842898140077E-13</v>
      </c>
      <c r="I638" s="4">
        <f t="shared" si="105"/>
        <v>8580017.681848947</v>
      </c>
      <c r="J638" s="4">
        <f t="shared" si="106"/>
        <v>4.1718898747738944E-16</v>
      </c>
    </row>
    <row r="639" spans="1:10" x14ac:dyDescent="0.4">
      <c r="A639" s="1">
        <f t="shared" si="99"/>
        <v>44518</v>
      </c>
      <c r="B639">
        <f t="shared" si="100"/>
        <v>632</v>
      </c>
      <c r="C639" s="14">
        <f t="shared" si="101"/>
        <v>3066.3181510668187</v>
      </c>
      <c r="D639" s="15">
        <f t="shared" si="97"/>
        <v>-3.8806027901371703E-16</v>
      </c>
      <c r="E639" s="14">
        <f t="shared" si="102"/>
        <v>2.1724777454546591E-12</v>
      </c>
      <c r="F639" s="15">
        <f t="shared" si="103"/>
        <v>-1.5168538190281243E-13</v>
      </c>
      <c r="G639" s="14">
        <f t="shared" si="104"/>
        <v>8580017.681848947</v>
      </c>
      <c r="H639" s="15">
        <f t="shared" si="98"/>
        <v>1.5207344218182615E-13</v>
      </c>
      <c r="I639" s="4">
        <f t="shared" si="105"/>
        <v>8580017.681848947</v>
      </c>
      <c r="J639" s="4">
        <f t="shared" si="106"/>
        <v>3.8806027901372289E-16</v>
      </c>
    </row>
    <row r="640" spans="1:10" x14ac:dyDescent="0.4">
      <c r="A640" s="1">
        <f t="shared" si="99"/>
        <v>44519</v>
      </c>
      <c r="B640">
        <f t="shared" si="100"/>
        <v>633</v>
      </c>
      <c r="C640" s="14">
        <f t="shared" si="101"/>
        <v>3066.3181510668187</v>
      </c>
      <c r="D640" s="15">
        <f t="shared" si="97"/>
        <v>-3.6096537700762598E-16</v>
      </c>
      <c r="E640" s="14">
        <f t="shared" si="102"/>
        <v>2.0207923635518466E-12</v>
      </c>
      <c r="F640" s="15">
        <f t="shared" si="103"/>
        <v>-1.4109450007162166E-13</v>
      </c>
      <c r="G640" s="14">
        <f t="shared" si="104"/>
        <v>8580017.681848947</v>
      </c>
      <c r="H640" s="15">
        <f t="shared" si="98"/>
        <v>1.4145546544862927E-13</v>
      </c>
      <c r="I640" s="4">
        <f t="shared" si="105"/>
        <v>8580017.681848947</v>
      </c>
      <c r="J640" s="4">
        <f t="shared" si="106"/>
        <v>3.6096537700761479E-16</v>
      </c>
    </row>
    <row r="641" spans="1:10" x14ac:dyDescent="0.4">
      <c r="A641" s="1">
        <f t="shared" si="99"/>
        <v>44520</v>
      </c>
      <c r="B641">
        <f t="shared" si="100"/>
        <v>634</v>
      </c>
      <c r="C641" s="14">
        <f t="shared" si="101"/>
        <v>3066.3181510668187</v>
      </c>
      <c r="D641" s="15">
        <f t="shared" si="97"/>
        <v>-3.3576227829710932E-16</v>
      </c>
      <c r="E641" s="14">
        <f t="shared" si="102"/>
        <v>1.8796978634802249E-12</v>
      </c>
      <c r="F641" s="15">
        <f t="shared" si="103"/>
        <v>-1.3124308816531864E-13</v>
      </c>
      <c r="G641" s="14">
        <f t="shared" si="104"/>
        <v>8580017.681848947</v>
      </c>
      <c r="H641" s="15">
        <f t="shared" si="98"/>
        <v>1.3157885044361576E-13</v>
      </c>
      <c r="I641" s="4">
        <f t="shared" si="105"/>
        <v>8580017.681848947</v>
      </c>
      <c r="J641" s="4">
        <f t="shared" si="106"/>
        <v>3.357622782971216E-16</v>
      </c>
    </row>
    <row r="642" spans="1:10" x14ac:dyDescent="0.4">
      <c r="A642" s="1">
        <f t="shared" si="99"/>
        <v>44521</v>
      </c>
      <c r="B642">
        <f t="shared" si="100"/>
        <v>635</v>
      </c>
      <c r="C642" s="14">
        <f t="shared" si="101"/>
        <v>3066.3181510668187</v>
      </c>
      <c r="D642" s="15">
        <f t="shared" si="97"/>
        <v>-3.1231889457609599E-16</v>
      </c>
      <c r="E642" s="14">
        <f t="shared" si="102"/>
        <v>1.7484547753149062E-12</v>
      </c>
      <c r="F642" s="15">
        <f t="shared" si="103"/>
        <v>-1.2207951537746736E-13</v>
      </c>
      <c r="G642" s="14">
        <f t="shared" si="104"/>
        <v>8580017.681848947</v>
      </c>
      <c r="H642" s="15">
        <f t="shared" si="98"/>
        <v>1.2239183427204345E-13</v>
      </c>
      <c r="I642" s="4">
        <f t="shared" si="105"/>
        <v>8580017.681848947</v>
      </c>
      <c r="J642" s="4">
        <f t="shared" si="106"/>
        <v>3.123188945760919E-16</v>
      </c>
    </row>
    <row r="643" spans="1:10" x14ac:dyDescent="0.4">
      <c r="A643" s="1">
        <f t="shared" si="99"/>
        <v>44522</v>
      </c>
      <c r="B643">
        <f t="shared" si="100"/>
        <v>636</v>
      </c>
      <c r="C643" s="14">
        <f t="shared" si="101"/>
        <v>3066.3181510668187</v>
      </c>
      <c r="D643" s="15">
        <f t="shared" si="97"/>
        <v>-2.905123601255786E-16</v>
      </c>
      <c r="E643" s="14">
        <f t="shared" si="102"/>
        <v>1.6263752599374388E-12</v>
      </c>
      <c r="F643" s="15">
        <f t="shared" si="103"/>
        <v>-1.1355575583549514E-13</v>
      </c>
      <c r="G643" s="14">
        <f t="shared" si="104"/>
        <v>8580017.681848947</v>
      </c>
      <c r="H643" s="15">
        <f t="shared" si="98"/>
        <v>1.1384626819562072E-13</v>
      </c>
      <c r="I643" s="4">
        <f t="shared" si="105"/>
        <v>8580017.681848947</v>
      </c>
      <c r="J643" s="4">
        <f t="shared" si="106"/>
        <v>2.9051236012558077E-16</v>
      </c>
    </row>
    <row r="644" spans="1:10" x14ac:dyDescent="0.4">
      <c r="A644" s="1">
        <f t="shared" si="99"/>
        <v>44523</v>
      </c>
      <c r="B644">
        <f t="shared" si="100"/>
        <v>637</v>
      </c>
      <c r="C644" s="14">
        <f t="shared" si="101"/>
        <v>3066.3181510668187</v>
      </c>
      <c r="D644" s="15">
        <f t="shared" si="97"/>
        <v>-2.7022838787990964E-16</v>
      </c>
      <c r="E644" s="14">
        <f t="shared" si="102"/>
        <v>1.5128195041019435E-12</v>
      </c>
      <c r="F644" s="15">
        <f t="shared" si="103"/>
        <v>-1.0562713689925616E-13</v>
      </c>
      <c r="G644" s="14">
        <f t="shared" si="104"/>
        <v>8580017.681848947</v>
      </c>
      <c r="H644" s="15">
        <f t="shared" si="98"/>
        <v>1.0589736528713606E-13</v>
      </c>
      <c r="I644" s="4">
        <f t="shared" si="105"/>
        <v>8580017.681848947</v>
      </c>
      <c r="J644" s="4">
        <f t="shared" si="106"/>
        <v>2.7022838787990787E-16</v>
      </c>
    </row>
    <row r="645" spans="1:10" x14ac:dyDescent="0.4">
      <c r="A645" s="1">
        <f t="shared" si="99"/>
        <v>44524</v>
      </c>
      <c r="B645">
        <f t="shared" si="100"/>
        <v>638</v>
      </c>
      <c r="C645" s="14">
        <f t="shared" si="101"/>
        <v>3066.3181510668187</v>
      </c>
      <c r="D645" s="15">
        <f t="shared" si="97"/>
        <v>-2.5136067045343398E-16</v>
      </c>
      <c r="E645" s="14">
        <f t="shared" si="102"/>
        <v>1.4071923672026873E-12</v>
      </c>
      <c r="F645" s="15">
        <f t="shared" si="103"/>
        <v>-9.8252105033734688E-14</v>
      </c>
      <c r="G645" s="14">
        <f t="shared" si="104"/>
        <v>8580017.681848947</v>
      </c>
      <c r="H645" s="15">
        <f t="shared" si="98"/>
        <v>9.850346570418812E-14</v>
      </c>
      <c r="I645" s="4">
        <f t="shared" si="105"/>
        <v>8580017.681848947</v>
      </c>
      <c r="J645" s="4">
        <f t="shared" si="106"/>
        <v>2.513606704534326E-16</v>
      </c>
    </row>
    <row r="646" spans="1:10" x14ac:dyDescent="0.4">
      <c r="A646" s="1">
        <f t="shared" si="99"/>
        <v>44525</v>
      </c>
      <c r="B646">
        <f t="shared" si="100"/>
        <v>639</v>
      </c>
      <c r="C646" s="14">
        <f t="shared" si="101"/>
        <v>3066.3181510668187</v>
      </c>
      <c r="D646" s="15">
        <f t="shared" si="97"/>
        <v>-2.3381032298826505E-16</v>
      </c>
      <c r="E646" s="14">
        <f t="shared" si="102"/>
        <v>1.3089402621689527E-12</v>
      </c>
      <c r="F646" s="15">
        <f t="shared" si="103"/>
        <v>-9.1392008028838427E-14</v>
      </c>
      <c r="G646" s="14">
        <f t="shared" si="104"/>
        <v>8580017.681848947</v>
      </c>
      <c r="H646" s="15">
        <f t="shared" si="98"/>
        <v>9.1625818351826693E-14</v>
      </c>
      <c r="I646" s="4">
        <f t="shared" si="105"/>
        <v>8580017.681848947</v>
      </c>
      <c r="J646" s="4">
        <f t="shared" si="106"/>
        <v>2.3381032298826633E-16</v>
      </c>
    </row>
    <row r="647" spans="1:10" x14ac:dyDescent="0.4">
      <c r="A647" s="1">
        <f t="shared" si="99"/>
        <v>44526</v>
      </c>
      <c r="B647">
        <f t="shared" si="100"/>
        <v>640</v>
      </c>
      <c r="C647" s="14">
        <f t="shared" si="101"/>
        <v>3066.3181510668187</v>
      </c>
      <c r="D647" s="15">
        <f t="shared" ref="D647:D710" si="107">-E$1*C647*E647/B$2</f>
        <v>-2.1748536490319494E-16</v>
      </c>
      <c r="E647" s="14">
        <f t="shared" si="102"/>
        <v>1.2175482541401143E-12</v>
      </c>
      <c r="F647" s="15">
        <f t="shared" si="103"/>
        <v>-8.5010892424904818E-14</v>
      </c>
      <c r="G647" s="14">
        <f t="shared" si="104"/>
        <v>8580017.681848947</v>
      </c>
      <c r="H647" s="15">
        <f t="shared" ref="H647:H710" si="108">$G$1*E647</f>
        <v>8.5228377789808007E-14</v>
      </c>
      <c r="I647" s="4">
        <f t="shared" si="105"/>
        <v>8580017.681848947</v>
      </c>
      <c r="J647" s="4">
        <f t="shared" si="106"/>
        <v>2.1748536490318976E-16</v>
      </c>
    </row>
    <row r="648" spans="1:10" x14ac:dyDescent="0.4">
      <c r="A648" s="1">
        <f t="shared" si="99"/>
        <v>44527</v>
      </c>
      <c r="B648">
        <f t="shared" si="100"/>
        <v>641</v>
      </c>
      <c r="C648" s="14">
        <f t="shared" si="101"/>
        <v>3066.3181510668187</v>
      </c>
      <c r="D648" s="15">
        <f t="shared" si="107"/>
        <v>-2.0230023782760798E-16</v>
      </c>
      <c r="E648" s="14">
        <f t="shared" si="102"/>
        <v>1.1325373617152094E-12</v>
      </c>
      <c r="F648" s="15">
        <f t="shared" si="103"/>
        <v>-7.9075315082237052E-14</v>
      </c>
      <c r="G648" s="14">
        <f t="shared" si="104"/>
        <v>8580017.681848947</v>
      </c>
      <c r="H648" s="15">
        <f t="shared" si="108"/>
        <v>7.9277615320064659E-14</v>
      </c>
      <c r="I648" s="4">
        <f t="shared" si="105"/>
        <v>8580017.681848947</v>
      </c>
      <c r="J648" s="4">
        <f t="shared" si="106"/>
        <v>2.0230023782760734E-16</v>
      </c>
    </row>
    <row r="649" spans="1:10" x14ac:dyDescent="0.4">
      <c r="A649" s="1">
        <f t="shared" ref="A649:A712" si="109">A648+1</f>
        <v>44528</v>
      </c>
      <c r="B649">
        <f t="shared" ref="B649:B712" si="110">B648+1</f>
        <v>642</v>
      </c>
      <c r="C649" s="14">
        <f t="shared" si="101"/>
        <v>3066.3181510668187</v>
      </c>
      <c r="D649" s="15">
        <f t="shared" si="107"/>
        <v>-1.8817535719391088E-16</v>
      </c>
      <c r="E649" s="14">
        <f t="shared" si="102"/>
        <v>1.0534620466329724E-12</v>
      </c>
      <c r="F649" s="15">
        <f t="shared" si="103"/>
        <v>-7.3554167907114159E-14</v>
      </c>
      <c r="G649" s="14">
        <f t="shared" si="104"/>
        <v>8580017.681848947</v>
      </c>
      <c r="H649" s="15">
        <f t="shared" si="108"/>
        <v>7.3742343264308071E-14</v>
      </c>
      <c r="I649" s="4">
        <f t="shared" si="105"/>
        <v>8580017.681848947</v>
      </c>
      <c r="J649" s="4">
        <f t="shared" si="106"/>
        <v>1.8817535719391199E-16</v>
      </c>
    </row>
    <row r="650" spans="1:10" x14ac:dyDescent="0.4">
      <c r="A650" s="1">
        <f t="shared" si="109"/>
        <v>44529</v>
      </c>
      <c r="B650">
        <f t="shared" si="110"/>
        <v>643</v>
      </c>
      <c r="C650" s="14">
        <f t="shared" si="101"/>
        <v>3066.3181510668187</v>
      </c>
      <c r="D650" s="15">
        <f t="shared" si="107"/>
        <v>-1.7503669513839562E-16</v>
      </c>
      <c r="E650" s="14">
        <f t="shared" si="102"/>
        <v>9.7990787872585836E-13</v>
      </c>
      <c r="F650" s="15">
        <f t="shared" si="103"/>
        <v>-6.841851481567169E-14</v>
      </c>
      <c r="G650" s="14">
        <f t="shared" si="104"/>
        <v>8580017.681848947</v>
      </c>
      <c r="H650" s="15">
        <f t="shared" si="108"/>
        <v>6.8593551510810091E-14</v>
      </c>
      <c r="I650" s="4">
        <f t="shared" si="105"/>
        <v>8580017.681848947</v>
      </c>
      <c r="J650" s="4">
        <f t="shared" si="106"/>
        <v>1.7503669513840129E-16</v>
      </c>
    </row>
    <row r="651" spans="1:10" x14ac:dyDescent="0.4">
      <c r="A651" s="1">
        <f t="shared" si="109"/>
        <v>44530</v>
      </c>
      <c r="B651">
        <f t="shared" si="110"/>
        <v>644</v>
      </c>
      <c r="C651" s="14">
        <f t="shared" si="101"/>
        <v>3066.3181510668187</v>
      </c>
      <c r="D651" s="15">
        <f t="shared" si="107"/>
        <v>-1.6281539252453746E-16</v>
      </c>
      <c r="E651" s="14">
        <f t="shared" si="102"/>
        <v>9.1148936391018666E-13</v>
      </c>
      <c r="F651" s="15">
        <f t="shared" si="103"/>
        <v>-6.364144008118853E-14</v>
      </c>
      <c r="G651" s="14">
        <f t="shared" si="104"/>
        <v>8580017.681848947</v>
      </c>
      <c r="H651" s="15">
        <f t="shared" si="108"/>
        <v>6.380425547371307E-14</v>
      </c>
      <c r="I651" s="4">
        <f t="shared" si="105"/>
        <v>8580017.681848947</v>
      </c>
      <c r="J651" s="4">
        <f t="shared" si="106"/>
        <v>1.6281539252454007E-16</v>
      </c>
    </row>
    <row r="652" spans="1:10" x14ac:dyDescent="0.4">
      <c r="A652" s="1">
        <f t="shared" si="109"/>
        <v>44531</v>
      </c>
      <c r="B652">
        <f t="shared" si="110"/>
        <v>645</v>
      </c>
      <c r="C652" s="14">
        <f t="shared" si="101"/>
        <v>3066.3181510668187</v>
      </c>
      <c r="D652" s="15">
        <f t="shared" si="107"/>
        <v>-1.5144739805535948E-16</v>
      </c>
      <c r="E652" s="14">
        <f t="shared" si="102"/>
        <v>8.4784792382899809E-13</v>
      </c>
      <c r="F652" s="15">
        <f t="shared" si="103"/>
        <v>-5.91979072699745E-14</v>
      </c>
      <c r="G652" s="14">
        <f t="shared" si="104"/>
        <v>8580017.681848947</v>
      </c>
      <c r="H652" s="15">
        <f t="shared" si="108"/>
        <v>5.9349354668029866E-14</v>
      </c>
      <c r="I652" s="4">
        <f t="shared" si="105"/>
        <v>8580017.681848947</v>
      </c>
      <c r="J652" s="4">
        <f t="shared" si="106"/>
        <v>1.5144739805536577E-16</v>
      </c>
    </row>
    <row r="653" spans="1:10" x14ac:dyDescent="0.4">
      <c r="A653" s="1">
        <f t="shared" si="109"/>
        <v>44532</v>
      </c>
      <c r="B653">
        <f t="shared" si="110"/>
        <v>646</v>
      </c>
      <c r="C653" s="14">
        <f t="shared" si="101"/>
        <v>3066.3181510668187</v>
      </c>
      <c r="D653" s="15">
        <f t="shared" si="107"/>
        <v>-1.4087313258346773E-16</v>
      </c>
      <c r="E653" s="14">
        <f t="shared" si="102"/>
        <v>7.8865001655902362E-13</v>
      </c>
      <c r="F653" s="15">
        <f t="shared" si="103"/>
        <v>-5.5064628026548193E-14</v>
      </c>
      <c r="G653" s="14">
        <f t="shared" si="104"/>
        <v>8580017.681848947</v>
      </c>
      <c r="H653" s="15">
        <f t="shared" si="108"/>
        <v>5.5205501159131661E-14</v>
      </c>
      <c r="I653" s="4">
        <f t="shared" si="105"/>
        <v>8580017.681848947</v>
      </c>
      <c r="J653" s="4">
        <f t="shared" si="106"/>
        <v>1.4087313258346788E-16</v>
      </c>
    </row>
    <row r="654" spans="1:10" x14ac:dyDescent="0.4">
      <c r="A654" s="1">
        <f t="shared" si="109"/>
        <v>44533</v>
      </c>
      <c r="B654">
        <f t="shared" si="110"/>
        <v>647</v>
      </c>
      <c r="C654" s="14">
        <f t="shared" si="101"/>
        <v>3066.3181510668187</v>
      </c>
      <c r="D654" s="15">
        <f t="shared" si="107"/>
        <v>-1.3103717685942103E-16</v>
      </c>
      <c r="E654" s="14">
        <f t="shared" si="102"/>
        <v>7.3358538853247546E-13</v>
      </c>
      <c r="F654" s="15">
        <f t="shared" si="103"/>
        <v>-5.1219940020413865E-14</v>
      </c>
      <c r="G654" s="14">
        <f t="shared" si="104"/>
        <v>8580017.681848947</v>
      </c>
      <c r="H654" s="15">
        <f t="shared" si="108"/>
        <v>5.1350977197273284E-14</v>
      </c>
      <c r="I654" s="4">
        <f t="shared" si="105"/>
        <v>8580017.681848947</v>
      </c>
      <c r="J654" s="4">
        <f t="shared" si="106"/>
        <v>1.3103717685941967E-16</v>
      </c>
    </row>
    <row r="655" spans="1:10" x14ac:dyDescent="0.4">
      <c r="A655" s="1">
        <f t="shared" si="109"/>
        <v>44534</v>
      </c>
      <c r="B655">
        <f t="shared" si="110"/>
        <v>648</v>
      </c>
      <c r="C655" s="14">
        <f t="shared" si="101"/>
        <v>3066.3181510668187</v>
      </c>
      <c r="D655" s="15">
        <f t="shared" si="107"/>
        <v>-1.2188798108193889E-16</v>
      </c>
      <c r="E655" s="14">
        <f t="shared" si="102"/>
        <v>6.8236544851206156E-13</v>
      </c>
      <c r="F655" s="15">
        <f t="shared" si="103"/>
        <v>-4.7643693414762374E-14</v>
      </c>
      <c r="G655" s="14">
        <f t="shared" si="104"/>
        <v>8580017.681848947</v>
      </c>
      <c r="H655" s="15">
        <f t="shared" si="108"/>
        <v>4.7765581395844314E-14</v>
      </c>
      <c r="I655" s="4">
        <f t="shared" si="105"/>
        <v>8580017.681848947</v>
      </c>
      <c r="J655" s="4">
        <f t="shared" si="106"/>
        <v>1.2188798108193975E-16</v>
      </c>
    </row>
    <row r="656" spans="1:10" x14ac:dyDescent="0.4">
      <c r="A656" s="1">
        <f t="shared" si="109"/>
        <v>44535</v>
      </c>
      <c r="B656">
        <f t="shared" si="110"/>
        <v>649</v>
      </c>
      <c r="C656" s="14">
        <f t="shared" si="101"/>
        <v>3066.3181510668187</v>
      </c>
      <c r="D656" s="15">
        <f t="shared" si="107"/>
        <v>-1.1337759472771307E-16</v>
      </c>
      <c r="E656" s="14">
        <f t="shared" si="102"/>
        <v>6.3472175509729923E-13</v>
      </c>
      <c r="F656" s="15">
        <f t="shared" si="103"/>
        <v>-4.4317145262083237E-14</v>
      </c>
      <c r="G656" s="14">
        <f t="shared" si="104"/>
        <v>8580017.681848947</v>
      </c>
      <c r="H656" s="15">
        <f t="shared" si="108"/>
        <v>4.4430522856810948E-14</v>
      </c>
      <c r="I656" s="4">
        <f t="shared" si="105"/>
        <v>8580017.681848947</v>
      </c>
      <c r="J656" s="4">
        <f t="shared" si="106"/>
        <v>1.1337759472771117E-16</v>
      </c>
    </row>
    <row r="657" spans="1:10" x14ac:dyDescent="0.4">
      <c r="A657" s="1">
        <f t="shared" si="109"/>
        <v>44536</v>
      </c>
      <c r="B657">
        <f t="shared" si="110"/>
        <v>650</v>
      </c>
      <c r="C657" s="14">
        <f t="shared" si="101"/>
        <v>3066.3181510668187</v>
      </c>
      <c r="D657" s="15">
        <f t="shared" si="107"/>
        <v>-1.054614152448727E-16</v>
      </c>
      <c r="E657" s="14">
        <f t="shared" si="102"/>
        <v>5.9040460983521597E-13</v>
      </c>
      <c r="F657" s="15">
        <f t="shared" si="103"/>
        <v>-4.1222861273220248E-14</v>
      </c>
      <c r="G657" s="14">
        <f t="shared" si="104"/>
        <v>8580017.681848947</v>
      </c>
      <c r="H657" s="15">
        <f t="shared" si="108"/>
        <v>4.1328322688465119E-14</v>
      </c>
      <c r="I657" s="4">
        <f t="shared" si="105"/>
        <v>8580017.681848947</v>
      </c>
      <c r="J657" s="4">
        <f t="shared" si="106"/>
        <v>1.0546141524487158E-16</v>
      </c>
    </row>
    <row r="658" spans="1:10" x14ac:dyDescent="0.4">
      <c r="A658" s="1">
        <f t="shared" si="109"/>
        <v>44537</v>
      </c>
      <c r="B658">
        <f t="shared" si="110"/>
        <v>651</v>
      </c>
      <c r="C658" s="14">
        <f t="shared" si="101"/>
        <v>3066.3181510668187</v>
      </c>
      <c r="D658" s="15">
        <f t="shared" si="107"/>
        <v>-9.8097954293017598E-17</v>
      </c>
      <c r="E658" s="14">
        <f t="shared" si="102"/>
        <v>5.4918174856199577E-13</v>
      </c>
      <c r="F658" s="15">
        <f t="shared" si="103"/>
        <v>-3.8344624445046688E-14</v>
      </c>
      <c r="G658" s="14">
        <f t="shared" si="104"/>
        <v>8580017.681848947</v>
      </c>
      <c r="H658" s="15">
        <f t="shared" si="108"/>
        <v>3.8442722399339705E-14</v>
      </c>
      <c r="I658" s="4">
        <f t="shared" si="105"/>
        <v>8580017.681848947</v>
      </c>
      <c r="J658" s="4">
        <f t="shared" si="106"/>
        <v>9.8097954293016674E-17</v>
      </c>
    </row>
    <row r="659" spans="1:10" x14ac:dyDescent="0.4">
      <c r="A659" s="1">
        <f t="shared" si="109"/>
        <v>44538</v>
      </c>
      <c r="B659">
        <f t="shared" si="110"/>
        <v>652</v>
      </c>
      <c r="C659" s="14">
        <f t="shared" si="101"/>
        <v>3066.3181510668187</v>
      </c>
      <c r="D659" s="15">
        <f t="shared" si="107"/>
        <v>-9.1248620304693179E-17</v>
      </c>
      <c r="E659" s="14">
        <f t="shared" si="102"/>
        <v>5.1083712411694908E-13</v>
      </c>
      <c r="F659" s="15">
        <f t="shared" si="103"/>
        <v>-3.5667350067881744E-14</v>
      </c>
      <c r="G659" s="14">
        <f t="shared" si="104"/>
        <v>8580017.681848947</v>
      </c>
      <c r="H659" s="15">
        <f t="shared" si="108"/>
        <v>3.5758598688186436E-14</v>
      </c>
      <c r="I659" s="4">
        <f t="shared" si="105"/>
        <v>8580017.681848947</v>
      </c>
      <c r="J659" s="4">
        <f t="shared" si="106"/>
        <v>9.1248620304691515E-17</v>
      </c>
    </row>
    <row r="660" spans="1:10" x14ac:dyDescent="0.4">
      <c r="A660" s="1">
        <f t="shared" si="109"/>
        <v>44539</v>
      </c>
      <c r="B660">
        <f t="shared" si="110"/>
        <v>653</v>
      </c>
      <c r="C660" s="14">
        <f t="shared" si="101"/>
        <v>3066.3181510668187</v>
      </c>
      <c r="D660" s="15">
        <f t="shared" si="107"/>
        <v>-8.4877516228722352E-17</v>
      </c>
      <c r="E660" s="14">
        <f t="shared" si="102"/>
        <v>4.7516977404906739E-13</v>
      </c>
      <c r="F660" s="15">
        <f t="shared" si="103"/>
        <v>-3.3177006667205995E-14</v>
      </c>
      <c r="G660" s="14">
        <f t="shared" si="104"/>
        <v>8580017.681848947</v>
      </c>
      <c r="H660" s="15">
        <f t="shared" si="108"/>
        <v>3.3261884183434719E-14</v>
      </c>
      <c r="I660" s="4">
        <f t="shared" si="105"/>
        <v>8580017.681848947</v>
      </c>
      <c r="J660" s="4">
        <f t="shared" si="106"/>
        <v>8.4877516228724583E-17</v>
      </c>
    </row>
    <row r="661" spans="1:10" x14ac:dyDescent="0.4">
      <c r="A661" s="1">
        <f t="shared" si="109"/>
        <v>44540</v>
      </c>
      <c r="B661">
        <f t="shared" si="110"/>
        <v>654</v>
      </c>
      <c r="C661" s="14">
        <f t="shared" si="101"/>
        <v>3066.3181510668187</v>
      </c>
      <c r="D661" s="15">
        <f t="shared" si="107"/>
        <v>-7.8951251395375826E-17</v>
      </c>
      <c r="E661" s="14">
        <f t="shared" si="102"/>
        <v>4.4199276738186139E-13</v>
      </c>
      <c r="F661" s="15">
        <f t="shared" si="103"/>
        <v>-3.0860542465334922E-14</v>
      </c>
      <c r="G661" s="14">
        <f t="shared" si="104"/>
        <v>8580017.681848947</v>
      </c>
      <c r="H661" s="15">
        <f t="shared" si="108"/>
        <v>3.0939493716730299E-14</v>
      </c>
      <c r="I661" s="4">
        <f t="shared" si="105"/>
        <v>8580017.681848947</v>
      </c>
      <c r="J661" s="4">
        <f t="shared" si="106"/>
        <v>7.8951251395377404E-17</v>
      </c>
    </row>
    <row r="662" spans="1:10" x14ac:dyDescent="0.4">
      <c r="A662" s="1">
        <f t="shared" si="109"/>
        <v>44541</v>
      </c>
      <c r="B662">
        <f t="shared" si="110"/>
        <v>655</v>
      </c>
      <c r="C662" s="14">
        <f t="shared" si="101"/>
        <v>3066.3181510668187</v>
      </c>
      <c r="D662" s="15">
        <f t="shared" si="107"/>
        <v>-7.3438766517374806E-17</v>
      </c>
      <c r="E662" s="14">
        <f t="shared" si="102"/>
        <v>4.1113222491652646E-13</v>
      </c>
      <c r="F662" s="15">
        <f t="shared" si="103"/>
        <v>-2.8705816977639479E-14</v>
      </c>
      <c r="G662" s="14">
        <f t="shared" si="104"/>
        <v>8580017.681848947</v>
      </c>
      <c r="H662" s="15">
        <f t="shared" si="108"/>
        <v>2.8779255744156852E-14</v>
      </c>
      <c r="I662" s="4">
        <f t="shared" si="105"/>
        <v>8580017.681848947</v>
      </c>
      <c r="J662" s="4">
        <f t="shared" si="106"/>
        <v>7.3438766517372464E-17</v>
      </c>
    </row>
    <row r="663" spans="1:10" x14ac:dyDescent="0.4">
      <c r="A663" s="1">
        <f t="shared" si="109"/>
        <v>44542</v>
      </c>
      <c r="B663">
        <f t="shared" si="110"/>
        <v>656</v>
      </c>
      <c r="C663" s="14">
        <f t="shared" si="101"/>
        <v>3066.3181510668187</v>
      </c>
      <c r="D663" s="15">
        <f t="shared" si="107"/>
        <v>-6.8311170909564259E-17</v>
      </c>
      <c r="E663" s="14">
        <f t="shared" si="102"/>
        <v>3.8242640793888699E-13</v>
      </c>
      <c r="F663" s="15">
        <f t="shared" si="103"/>
        <v>-2.6701537384812525E-14</v>
      </c>
      <c r="G663" s="14">
        <f t="shared" si="104"/>
        <v>8580017.681848947</v>
      </c>
      <c r="H663" s="15">
        <f t="shared" si="108"/>
        <v>2.6769848555722091E-14</v>
      </c>
      <c r="I663" s="4">
        <f t="shared" si="105"/>
        <v>8580017.681848947</v>
      </c>
      <c r="J663" s="4">
        <f t="shared" si="106"/>
        <v>6.8311170909565603E-17</v>
      </c>
    </row>
    <row r="664" spans="1:10" x14ac:dyDescent="0.4">
      <c r="A664" s="1">
        <f t="shared" si="109"/>
        <v>44543</v>
      </c>
      <c r="B664">
        <f t="shared" si="110"/>
        <v>657</v>
      </c>
      <c r="C664" s="14">
        <f t="shared" si="101"/>
        <v>3066.3181510668187</v>
      </c>
      <c r="D664" s="15">
        <f t="shared" si="107"/>
        <v>-6.3541591074132153E-17</v>
      </c>
      <c r="E664" s="14">
        <f t="shared" si="102"/>
        <v>3.5572487055407446E-13</v>
      </c>
      <c r="F664" s="15">
        <f t="shared" si="103"/>
        <v>-2.4837199347711081E-14</v>
      </c>
      <c r="G664" s="14">
        <f t="shared" si="104"/>
        <v>8580017.681848947</v>
      </c>
      <c r="H664" s="15">
        <f t="shared" si="108"/>
        <v>2.4900740938785213E-14</v>
      </c>
      <c r="I664" s="4">
        <f t="shared" si="105"/>
        <v>8580017.681848947</v>
      </c>
      <c r="J664" s="4">
        <f t="shared" si="106"/>
        <v>6.3541591074131895E-17</v>
      </c>
    </row>
    <row r="665" spans="1:10" x14ac:dyDescent="0.4">
      <c r="A665" s="1">
        <f t="shared" si="109"/>
        <v>44544</v>
      </c>
      <c r="B665">
        <f t="shared" si="110"/>
        <v>658</v>
      </c>
      <c r="C665" s="14">
        <f t="shared" si="101"/>
        <v>3066.3181510668187</v>
      </c>
      <c r="D665" s="15">
        <f t="shared" si="107"/>
        <v>-5.9105029857816939E-17</v>
      </c>
      <c r="E665" s="14">
        <f t="shared" si="102"/>
        <v>3.308876712063634E-13</v>
      </c>
      <c r="F665" s="15">
        <f t="shared" si="103"/>
        <v>-2.3103031954587623E-14</v>
      </c>
      <c r="G665" s="14">
        <f t="shared" si="104"/>
        <v>8580017.681848947</v>
      </c>
      <c r="H665" s="15">
        <f t="shared" si="108"/>
        <v>2.3162136984445439E-14</v>
      </c>
      <c r="I665" s="4">
        <f t="shared" si="105"/>
        <v>8580017.681848947</v>
      </c>
      <c r="J665" s="4">
        <f t="shared" si="106"/>
        <v>5.91050298578161E-17</v>
      </c>
    </row>
    <row r="666" spans="1:10" x14ac:dyDescent="0.4">
      <c r="A666" s="1">
        <f t="shared" si="109"/>
        <v>44545</v>
      </c>
      <c r="B666">
        <f t="shared" si="110"/>
        <v>659</v>
      </c>
      <c r="C666" s="14">
        <f t="shared" si="101"/>
        <v>3066.3181510668187</v>
      </c>
      <c r="D666" s="15">
        <f t="shared" si="107"/>
        <v>-5.4978235442952251E-17</v>
      </c>
      <c r="E666" s="14">
        <f t="shared" si="102"/>
        <v>3.0778463925177576E-13</v>
      </c>
      <c r="F666" s="15">
        <f t="shared" si="103"/>
        <v>-2.1489946512181352E-14</v>
      </c>
      <c r="G666" s="14">
        <f t="shared" si="104"/>
        <v>8580017.681848947</v>
      </c>
      <c r="H666" s="15">
        <f t="shared" si="108"/>
        <v>2.1544924747624305E-14</v>
      </c>
      <c r="I666" s="4">
        <f t="shared" si="105"/>
        <v>8580017.681848947</v>
      </c>
      <c r="J666" s="4">
        <f t="shared" si="106"/>
        <v>5.4978235442952774E-17</v>
      </c>
    </row>
    <row r="667" spans="1:10" x14ac:dyDescent="0.4">
      <c r="A667" s="1">
        <f t="shared" si="109"/>
        <v>44546</v>
      </c>
      <c r="B667">
        <f t="shared" si="110"/>
        <v>660</v>
      </c>
      <c r="C667" s="14">
        <f t="shared" si="101"/>
        <v>3066.3181510668187</v>
      </c>
      <c r="D667" s="15">
        <f t="shared" si="107"/>
        <v>-5.113957948573707E-17</v>
      </c>
      <c r="E667" s="14">
        <f t="shared" si="102"/>
        <v>2.8629469273959441E-13</v>
      </c>
      <c r="F667" s="15">
        <f t="shared" si="103"/>
        <v>-1.9989488912285873E-14</v>
      </c>
      <c r="G667" s="14">
        <f t="shared" si="104"/>
        <v>8580017.681848947</v>
      </c>
      <c r="H667" s="15">
        <f t="shared" si="108"/>
        <v>2.0040628491771609E-14</v>
      </c>
      <c r="I667" s="4">
        <f t="shared" si="105"/>
        <v>8580017.681848947</v>
      </c>
      <c r="J667" s="4">
        <f t="shared" si="106"/>
        <v>5.1139579485735615E-17</v>
      </c>
    </row>
    <row r="668" spans="1:10" x14ac:dyDescent="0.4">
      <c r="A668" s="1">
        <f t="shared" si="109"/>
        <v>44547</v>
      </c>
      <c r="B668">
        <f t="shared" si="110"/>
        <v>661</v>
      </c>
      <c r="C668" s="14">
        <f t="shared" si="101"/>
        <v>3066.3181510668187</v>
      </c>
      <c r="D668" s="15">
        <f t="shared" si="107"/>
        <v>-4.7568943763059113E-17</v>
      </c>
      <c r="E668" s="14">
        <f t="shared" si="102"/>
        <v>2.6630520382730851E-13</v>
      </c>
      <c r="F668" s="15">
        <f t="shared" si="103"/>
        <v>-1.8593795324148538E-14</v>
      </c>
      <c r="G668" s="14">
        <f t="shared" si="104"/>
        <v>8580017.681848947</v>
      </c>
      <c r="H668" s="15">
        <f t="shared" si="108"/>
        <v>1.8641364267911597E-14</v>
      </c>
      <c r="I668" s="4">
        <f t="shared" si="105"/>
        <v>8580017.681848947</v>
      </c>
      <c r="J668" s="4">
        <f t="shared" si="106"/>
        <v>4.7568943763058502E-17</v>
      </c>
    </row>
    <row r="669" spans="1:10" x14ac:dyDescent="0.4">
      <c r="A669" s="1">
        <f t="shared" si="109"/>
        <v>44548</v>
      </c>
      <c r="B669">
        <f t="shared" si="110"/>
        <v>662</v>
      </c>
      <c r="C669" s="14">
        <f t="shared" si="101"/>
        <v>3066.3181510668187</v>
      </c>
      <c r="D669" s="15">
        <f t="shared" si="107"/>
        <v>-4.4247614733793059E-17</v>
      </c>
      <c r="E669" s="14">
        <f t="shared" si="102"/>
        <v>2.4771140850315998E-13</v>
      </c>
      <c r="F669" s="15">
        <f t="shared" si="103"/>
        <v>-1.7295550980487408E-14</v>
      </c>
      <c r="G669" s="14">
        <f t="shared" si="104"/>
        <v>8580017.681848947</v>
      </c>
      <c r="H669" s="15">
        <f t="shared" si="108"/>
        <v>1.7339798595221201E-14</v>
      </c>
      <c r="I669" s="4">
        <f t="shared" si="105"/>
        <v>8580017.681848947</v>
      </c>
      <c r="J669" s="4">
        <f t="shared" si="106"/>
        <v>4.4247614733792887E-17</v>
      </c>
    </row>
    <row r="670" spans="1:10" x14ac:dyDescent="0.4">
      <c r="A670" s="1">
        <f t="shared" si="109"/>
        <v>44549</v>
      </c>
      <c r="B670">
        <f t="shared" si="110"/>
        <v>663</v>
      </c>
      <c r="C670" s="14">
        <f t="shared" si="101"/>
        <v>3066.3181510668187</v>
      </c>
      <c r="D670" s="15">
        <f t="shared" si="107"/>
        <v>-4.1158185461973623E-17</v>
      </c>
      <c r="E670" s="14">
        <f t="shared" si="102"/>
        <v>2.3041585752267258E-13</v>
      </c>
      <c r="F670" s="15">
        <f t="shared" si="103"/>
        <v>-1.6087951841125108E-14</v>
      </c>
      <c r="G670" s="14">
        <f t="shared" si="104"/>
        <v>8580017.681848947</v>
      </c>
      <c r="H670" s="15">
        <f t="shared" si="108"/>
        <v>1.6129110026587082E-14</v>
      </c>
      <c r="I670" s="4">
        <f t="shared" si="105"/>
        <v>8580017.681848947</v>
      </c>
      <c r="J670" s="4">
        <f t="shared" si="106"/>
        <v>4.11581854619739E-17</v>
      </c>
    </row>
    <row r="671" spans="1:10" x14ac:dyDescent="0.4">
      <c r="A671" s="1">
        <f t="shared" si="109"/>
        <v>44550</v>
      </c>
      <c r="B671">
        <f t="shared" si="110"/>
        <v>664</v>
      </c>
      <c r="C671" s="14">
        <f t="shared" si="101"/>
        <v>3066.3181510668187</v>
      </c>
      <c r="D671" s="15">
        <f t="shared" si="107"/>
        <v>-3.8284464387827624E-17</v>
      </c>
      <c r="E671" s="14">
        <f t="shared" si="102"/>
        <v>2.1432790568154747E-13</v>
      </c>
      <c r="F671" s="15">
        <f t="shared" si="103"/>
        <v>-1.4964668933320499E-14</v>
      </c>
      <c r="G671" s="14">
        <f t="shared" si="104"/>
        <v>8580017.681848947</v>
      </c>
      <c r="H671" s="15">
        <f t="shared" si="108"/>
        <v>1.5002953397708325E-14</v>
      </c>
      <c r="I671" s="4">
        <f t="shared" si="105"/>
        <v>8580017.681848947</v>
      </c>
      <c r="J671" s="4">
        <f t="shared" si="106"/>
        <v>3.8284464387826077E-17</v>
      </c>
    </row>
    <row r="672" spans="1:10" x14ac:dyDescent="0.4">
      <c r="A672" s="1">
        <f t="shared" si="109"/>
        <v>44551</v>
      </c>
      <c r="B672">
        <f t="shared" si="110"/>
        <v>665</v>
      </c>
      <c r="C672" s="14">
        <f t="shared" si="101"/>
        <v>3066.3181510668187</v>
      </c>
      <c r="D672" s="15">
        <f t="shared" si="107"/>
        <v>-3.5611390468537867E-17</v>
      </c>
      <c r="E672" s="14">
        <f t="shared" si="102"/>
        <v>1.9936323674822696E-13</v>
      </c>
      <c r="F672" s="15">
        <f t="shared" si="103"/>
        <v>-1.3919815181907351E-14</v>
      </c>
      <c r="G672" s="14">
        <f t="shared" si="104"/>
        <v>8580017.681848947</v>
      </c>
      <c r="H672" s="15">
        <f t="shared" si="108"/>
        <v>1.3955426572375889E-14</v>
      </c>
      <c r="I672" s="4">
        <f t="shared" si="105"/>
        <v>8580017.681848947</v>
      </c>
      <c r="J672" s="4">
        <f t="shared" si="106"/>
        <v>3.5611390468537966E-17</v>
      </c>
    </row>
    <row r="673" spans="1:10" x14ac:dyDescent="0.4">
      <c r="A673" s="1">
        <f t="shared" si="109"/>
        <v>44552</v>
      </c>
      <c r="B673">
        <f t="shared" si="110"/>
        <v>666</v>
      </c>
      <c r="C673" s="14">
        <f t="shared" si="101"/>
        <v>3066.3181510668187</v>
      </c>
      <c r="D673" s="15">
        <f t="shared" si="107"/>
        <v>-3.3124954243995612E-17</v>
      </c>
      <c r="E673" s="14">
        <f t="shared" si="102"/>
        <v>1.8544342156631961E-13</v>
      </c>
      <c r="F673" s="15">
        <f t="shared" si="103"/>
        <v>-1.2947914555398378E-14</v>
      </c>
      <c r="G673" s="14">
        <f t="shared" si="104"/>
        <v>8580017.681848947</v>
      </c>
      <c r="H673" s="15">
        <f t="shared" si="108"/>
        <v>1.2981039509642374E-14</v>
      </c>
      <c r="I673" s="4">
        <f t="shared" si="105"/>
        <v>8580017.681848947</v>
      </c>
      <c r="J673" s="4">
        <f t="shared" si="106"/>
        <v>3.312495424399587E-17</v>
      </c>
    </row>
    <row r="674" spans="1:10" x14ac:dyDescent="0.4">
      <c r="A674" s="1">
        <f t="shared" si="109"/>
        <v>44553</v>
      </c>
      <c r="B674">
        <f t="shared" si="110"/>
        <v>667</v>
      </c>
      <c r="C674" s="14">
        <f t="shared" si="101"/>
        <v>3066.3181510668187</v>
      </c>
      <c r="D674" s="15">
        <f t="shared" si="107"/>
        <v>-3.0812124413850631E-17</v>
      </c>
      <c r="E674" s="14">
        <f t="shared" si="102"/>
        <v>1.7249550701092122E-13</v>
      </c>
      <c r="F674" s="15">
        <f t="shared" si="103"/>
        <v>-1.2043873366350636E-14</v>
      </c>
      <c r="G674" s="14">
        <f t="shared" si="104"/>
        <v>8580017.681848947</v>
      </c>
      <c r="H674" s="15">
        <f t="shared" si="108"/>
        <v>1.2074685490764486E-14</v>
      </c>
      <c r="I674" s="4">
        <f t="shared" si="105"/>
        <v>8580017.681848947</v>
      </c>
      <c r="J674" s="4">
        <f t="shared" si="106"/>
        <v>3.0812124413850131E-17</v>
      </c>
    </row>
    <row r="675" spans="1:10" x14ac:dyDescent="0.4">
      <c r="A675" s="1">
        <f t="shared" si="109"/>
        <v>44554</v>
      </c>
      <c r="B675">
        <f t="shared" si="110"/>
        <v>668</v>
      </c>
      <c r="C675" s="14">
        <f t="shared" si="101"/>
        <v>3066.3181510668187</v>
      </c>
      <c r="D675" s="15">
        <f t="shared" si="107"/>
        <v>-2.866077954105251E-17</v>
      </c>
      <c r="E675" s="14">
        <f t="shared" si="102"/>
        <v>1.6045163364457059E-13</v>
      </c>
      <c r="F675" s="15">
        <f t="shared" si="103"/>
        <v>-1.1202953575578889E-14</v>
      </c>
      <c r="G675" s="14">
        <f t="shared" si="104"/>
        <v>8580017.681848947</v>
      </c>
      <c r="H675" s="15">
        <f t="shared" si="108"/>
        <v>1.1231614355119942E-14</v>
      </c>
      <c r="I675" s="4">
        <f t="shared" si="105"/>
        <v>8580017.681848947</v>
      </c>
      <c r="J675" s="4">
        <f t="shared" si="106"/>
        <v>2.8660779541052375E-17</v>
      </c>
    </row>
    <row r="676" spans="1:10" x14ac:dyDescent="0.4">
      <c r="A676" s="1">
        <f t="shared" si="109"/>
        <v>44555</v>
      </c>
      <c r="B676">
        <f t="shared" si="110"/>
        <v>669</v>
      </c>
      <c r="C676" s="14">
        <f t="shared" si="101"/>
        <v>3066.3181510668187</v>
      </c>
      <c r="D676" s="15">
        <f t="shared" si="107"/>
        <v>-2.6659644523944646E-17</v>
      </c>
      <c r="E676" s="14">
        <f t="shared" si="102"/>
        <v>1.4924868006899171E-13</v>
      </c>
      <c r="F676" s="15">
        <f t="shared" si="103"/>
        <v>-1.0420747960305476E-14</v>
      </c>
      <c r="G676" s="14">
        <f t="shared" si="104"/>
        <v>8580017.681848947</v>
      </c>
      <c r="H676" s="15">
        <f t="shared" si="108"/>
        <v>1.0447407604829421E-14</v>
      </c>
      <c r="I676" s="4">
        <f t="shared" si="105"/>
        <v>8580017.681848947</v>
      </c>
      <c r="J676" s="4">
        <f t="shared" si="106"/>
        <v>2.6659644523944915E-17</v>
      </c>
    </row>
    <row r="677" spans="1:10" x14ac:dyDescent="0.4">
      <c r="A677" s="1">
        <f t="shared" si="109"/>
        <v>44556</v>
      </c>
      <c r="B677">
        <f t="shared" si="110"/>
        <v>670</v>
      </c>
      <c r="C677" s="14">
        <f t="shared" ref="C677:C740" si="111">C676+D676</f>
        <v>3066.3181510668187</v>
      </c>
      <c r="D677" s="15">
        <f t="shared" si="107"/>
        <v>-2.4798231503963882E-17</v>
      </c>
      <c r="E677" s="14">
        <f t="shared" ref="E677:E740" si="112">E676+F676</f>
        <v>1.3882793210868625E-13</v>
      </c>
      <c r="F677" s="15">
        <f t="shared" ref="F677:F740" si="113">-D677-H677</f>
        <v>-9.6931570161040752E-15</v>
      </c>
      <c r="G677" s="14">
        <f t="shared" ref="G677:G740" si="114">G676+H676</f>
        <v>8580017.681848947</v>
      </c>
      <c r="H677" s="15">
        <f t="shared" si="108"/>
        <v>9.7179552476080388E-15</v>
      </c>
      <c r="I677" s="4">
        <f t="shared" ref="I677:I740" si="115">E677+G677</f>
        <v>8580017.681848947</v>
      </c>
      <c r="J677" s="4">
        <f t="shared" ref="J677:J740" si="116">F677+H677</f>
        <v>2.4798231503963564E-17</v>
      </c>
    </row>
    <row r="678" spans="1:10" x14ac:dyDescent="0.4">
      <c r="A678" s="1">
        <f t="shared" si="109"/>
        <v>44557</v>
      </c>
      <c r="B678">
        <f t="shared" si="110"/>
        <v>671</v>
      </c>
      <c r="C678" s="14">
        <f t="shared" si="111"/>
        <v>3066.3181510668187</v>
      </c>
      <c r="D678" s="15">
        <f t="shared" si="107"/>
        <v>-2.3066784899245771E-17</v>
      </c>
      <c r="E678" s="14">
        <f t="shared" si="112"/>
        <v>1.2913477509258216E-13</v>
      </c>
      <c r="F678" s="15">
        <f t="shared" si="113"/>
        <v>-9.0163674715815066E-15</v>
      </c>
      <c r="G678" s="14">
        <f t="shared" si="114"/>
        <v>8580017.681848947</v>
      </c>
      <c r="H678" s="15">
        <f t="shared" si="108"/>
        <v>9.0394342564807521E-15</v>
      </c>
      <c r="I678" s="4">
        <f t="shared" si="115"/>
        <v>8580017.681848947</v>
      </c>
      <c r="J678" s="4">
        <f t="shared" si="116"/>
        <v>2.3066784899245487E-17</v>
      </c>
    </row>
    <row r="679" spans="1:10" x14ac:dyDescent="0.4">
      <c r="A679" s="1">
        <f t="shared" si="109"/>
        <v>44558</v>
      </c>
      <c r="B679">
        <f t="shared" si="110"/>
        <v>672</v>
      </c>
      <c r="C679" s="14">
        <f t="shared" si="111"/>
        <v>3066.3181510668187</v>
      </c>
      <c r="D679" s="15">
        <f t="shared" si="107"/>
        <v>-2.1456230276059118E-17</v>
      </c>
      <c r="E679" s="14">
        <f t="shared" si="112"/>
        <v>1.2011840762100066E-13</v>
      </c>
      <c r="F679" s="15">
        <f t="shared" si="113"/>
        <v>-8.3868323031939876E-15</v>
      </c>
      <c r="G679" s="14">
        <f t="shared" si="114"/>
        <v>8580017.681848947</v>
      </c>
      <c r="H679" s="15">
        <f t="shared" si="108"/>
        <v>8.4082885334700471E-15</v>
      </c>
      <c r="I679" s="4">
        <f t="shared" si="115"/>
        <v>8580017.681848947</v>
      </c>
      <c r="J679" s="4">
        <f t="shared" si="116"/>
        <v>2.1456230276059553E-17</v>
      </c>
    </row>
    <row r="680" spans="1:10" x14ac:dyDescent="0.4">
      <c r="A680" s="1">
        <f t="shared" si="109"/>
        <v>44559</v>
      </c>
      <c r="B680">
        <f t="shared" si="110"/>
        <v>673</v>
      </c>
      <c r="C680" s="14">
        <f t="shared" si="111"/>
        <v>3066.3181510668187</v>
      </c>
      <c r="D680" s="15">
        <f t="shared" si="107"/>
        <v>-1.9958126790107143E-17</v>
      </c>
      <c r="E680" s="14">
        <f t="shared" si="112"/>
        <v>1.1173157531780667E-13</v>
      </c>
      <c r="F680" s="15">
        <f t="shared" si="113"/>
        <v>-7.8012521454563607E-15</v>
      </c>
      <c r="G680" s="14">
        <f t="shared" si="114"/>
        <v>8580017.681848947</v>
      </c>
      <c r="H680" s="15">
        <f t="shared" si="108"/>
        <v>7.8212102722464675E-15</v>
      </c>
      <c r="I680" s="4">
        <f t="shared" si="115"/>
        <v>8580017.681848947</v>
      </c>
      <c r="J680" s="4">
        <f t="shared" si="116"/>
        <v>1.9958126790106808E-17</v>
      </c>
    </row>
    <row r="681" spans="1:10" x14ac:dyDescent="0.4">
      <c r="A681" s="1">
        <f t="shared" si="109"/>
        <v>44560</v>
      </c>
      <c r="B681">
        <f t="shared" si="110"/>
        <v>674</v>
      </c>
      <c r="C681" s="14">
        <f t="shared" si="111"/>
        <v>3066.3181510668187</v>
      </c>
      <c r="D681" s="15">
        <f t="shared" si="107"/>
        <v>-1.856462294844243E-17</v>
      </c>
      <c r="E681" s="14">
        <f t="shared" si="112"/>
        <v>1.0393032317235031E-13</v>
      </c>
      <c r="F681" s="15">
        <f t="shared" si="113"/>
        <v>-7.2565579991160799E-15</v>
      </c>
      <c r="G681" s="14">
        <f t="shared" si="114"/>
        <v>8580017.681848947</v>
      </c>
      <c r="H681" s="15">
        <f t="shared" si="108"/>
        <v>7.2751226220645224E-15</v>
      </c>
      <c r="I681" s="4">
        <f t="shared" si="115"/>
        <v>8580017.681848947</v>
      </c>
      <c r="J681" s="4">
        <f t="shared" si="116"/>
        <v>1.8564622948442581E-17</v>
      </c>
    </row>
    <row r="682" spans="1:10" x14ac:dyDescent="0.4">
      <c r="A682" s="1">
        <f t="shared" si="109"/>
        <v>44561</v>
      </c>
      <c r="B682">
        <f t="shared" si="110"/>
        <v>675</v>
      </c>
      <c r="C682" s="14">
        <f t="shared" si="111"/>
        <v>3066.3181510668187</v>
      </c>
      <c r="D682" s="15">
        <f t="shared" si="107"/>
        <v>-1.7268415460145759E-17</v>
      </c>
      <c r="E682" s="14">
        <f t="shared" si="112"/>
        <v>9.6673765173234224E-14</v>
      </c>
      <c r="F682" s="15">
        <f t="shared" si="113"/>
        <v>-6.7498951466662505E-15</v>
      </c>
      <c r="G682" s="14">
        <f t="shared" si="114"/>
        <v>8580017.681848947</v>
      </c>
      <c r="H682" s="15">
        <f t="shared" si="108"/>
        <v>6.7671635621263961E-15</v>
      </c>
      <c r="I682" s="4">
        <f t="shared" si="115"/>
        <v>8580017.681848947</v>
      </c>
      <c r="J682" s="4">
        <f t="shared" si="116"/>
        <v>1.7268415460145595E-17</v>
      </c>
    </row>
    <row r="683" spans="1:10" x14ac:dyDescent="0.4">
      <c r="A683" s="1">
        <f t="shared" si="109"/>
        <v>44562</v>
      </c>
      <c r="B683">
        <f t="shared" si="110"/>
        <v>676</v>
      </c>
      <c r="C683" s="14">
        <f t="shared" si="111"/>
        <v>3066.3181510668187</v>
      </c>
      <c r="D683" s="15">
        <f t="shared" si="107"/>
        <v>-1.6062710960107044E-17</v>
      </c>
      <c r="E683" s="14">
        <f t="shared" si="112"/>
        <v>8.9923870026567971E-14</v>
      </c>
      <c r="F683" s="15">
        <f t="shared" si="113"/>
        <v>-6.2786081908996517E-15</v>
      </c>
      <c r="G683" s="14">
        <f t="shared" si="114"/>
        <v>8580017.681848947</v>
      </c>
      <c r="H683" s="15">
        <f t="shared" si="108"/>
        <v>6.2946709018597585E-15</v>
      </c>
      <c r="I683" s="4">
        <f t="shared" si="115"/>
        <v>8580017.681848947</v>
      </c>
      <c r="J683" s="4">
        <f t="shared" si="116"/>
        <v>1.6062710960106844E-17</v>
      </c>
    </row>
    <row r="684" spans="1:10" x14ac:dyDescent="0.4">
      <c r="A684" s="1">
        <f t="shared" si="109"/>
        <v>44563</v>
      </c>
      <c r="B684">
        <f t="shared" si="110"/>
        <v>677</v>
      </c>
      <c r="C684" s="14">
        <f t="shared" si="111"/>
        <v>3066.3181510668187</v>
      </c>
      <c r="D684" s="15">
        <f t="shared" si="107"/>
        <v>-1.4941190405304574E-17</v>
      </c>
      <c r="E684" s="14">
        <f t="shared" si="112"/>
        <v>8.3645261835668317E-14</v>
      </c>
      <c r="F684" s="15">
        <f t="shared" si="113"/>
        <v>-5.8402271380914776E-15</v>
      </c>
      <c r="G684" s="14">
        <f t="shared" si="114"/>
        <v>8580017.681848947</v>
      </c>
      <c r="H684" s="15">
        <f t="shared" si="108"/>
        <v>5.8551683284967825E-15</v>
      </c>
      <c r="I684" s="4">
        <f t="shared" si="115"/>
        <v>8580017.681848947</v>
      </c>
      <c r="J684" s="4">
        <f t="shared" si="116"/>
        <v>1.4941190405304885E-17</v>
      </c>
    </row>
    <row r="685" spans="1:10" x14ac:dyDescent="0.4">
      <c r="A685" s="1">
        <f t="shared" si="109"/>
        <v>44564</v>
      </c>
      <c r="B685">
        <f t="shared" si="110"/>
        <v>678</v>
      </c>
      <c r="C685" s="14">
        <f t="shared" si="111"/>
        <v>3066.3181510668187</v>
      </c>
      <c r="D685" s="15">
        <f t="shared" si="107"/>
        <v>-1.3897975956984898E-17</v>
      </c>
      <c r="E685" s="14">
        <f t="shared" si="112"/>
        <v>7.7805034697576846E-14</v>
      </c>
      <c r="F685" s="15">
        <f t="shared" si="113"/>
        <v>-5.4324544528733952E-15</v>
      </c>
      <c r="G685" s="14">
        <f t="shared" si="114"/>
        <v>8580017.681848947</v>
      </c>
      <c r="H685" s="15">
        <f t="shared" si="108"/>
        <v>5.4463524288303798E-15</v>
      </c>
      <c r="I685" s="4">
        <f t="shared" si="115"/>
        <v>8580017.681848947</v>
      </c>
      <c r="J685" s="4">
        <f t="shared" si="116"/>
        <v>1.3897975956984577E-17</v>
      </c>
    </row>
    <row r="686" spans="1:10" x14ac:dyDescent="0.4">
      <c r="A686" s="1">
        <f t="shared" si="109"/>
        <v>44565</v>
      </c>
      <c r="B686">
        <f t="shared" si="110"/>
        <v>679</v>
      </c>
      <c r="C686" s="14">
        <f t="shared" si="111"/>
        <v>3066.3181510668187</v>
      </c>
      <c r="D686" s="15">
        <f t="shared" si="107"/>
        <v>-1.2927600175174452E-17</v>
      </c>
      <c r="E686" s="14">
        <f t="shared" si="112"/>
        <v>7.2372580244703455E-14</v>
      </c>
      <c r="F686" s="15">
        <f t="shared" si="113"/>
        <v>-5.0531530169540683E-15</v>
      </c>
      <c r="G686" s="14">
        <f t="shared" si="114"/>
        <v>8580017.681848947</v>
      </c>
      <c r="H686" s="15">
        <f t="shared" si="108"/>
        <v>5.0660806171292424E-15</v>
      </c>
      <c r="I686" s="4">
        <f t="shared" si="115"/>
        <v>8580017.681848947</v>
      </c>
      <c r="J686" s="4">
        <f t="shared" si="116"/>
        <v>1.2927600175174091E-17</v>
      </c>
    </row>
    <row r="687" spans="1:10" x14ac:dyDescent="0.4">
      <c r="A687" s="1">
        <f t="shared" si="109"/>
        <v>44566</v>
      </c>
      <c r="B687">
        <f t="shared" si="110"/>
        <v>680</v>
      </c>
      <c r="C687" s="14">
        <f t="shared" si="111"/>
        <v>3066.3181510668187</v>
      </c>
      <c r="D687" s="15">
        <f t="shared" si="107"/>
        <v>-1.2024977364072736E-17</v>
      </c>
      <c r="E687" s="14">
        <f t="shared" si="112"/>
        <v>6.7319427227749387E-14</v>
      </c>
      <c r="F687" s="15">
        <f t="shared" si="113"/>
        <v>-4.7003349285783846E-15</v>
      </c>
      <c r="G687" s="14">
        <f t="shared" si="114"/>
        <v>8580017.681848947</v>
      </c>
      <c r="H687" s="15">
        <f t="shared" si="108"/>
        <v>4.7123599059424576E-15</v>
      </c>
      <c r="I687" s="4">
        <f t="shared" si="115"/>
        <v>8580017.681848947</v>
      </c>
      <c r="J687" s="4">
        <f t="shared" si="116"/>
        <v>1.2024977364072992E-17</v>
      </c>
    </row>
    <row r="688" spans="1:10" x14ac:dyDescent="0.4">
      <c r="A688" s="1">
        <f t="shared" si="109"/>
        <v>44567</v>
      </c>
      <c r="B688">
        <f t="shared" si="110"/>
        <v>681</v>
      </c>
      <c r="C688" s="14">
        <f t="shared" si="111"/>
        <v>3066.3181510668187</v>
      </c>
      <c r="D688" s="15">
        <f t="shared" si="107"/>
        <v>-1.1185376918149496E-17</v>
      </c>
      <c r="E688" s="14">
        <f t="shared" si="112"/>
        <v>6.2619092299171007E-14</v>
      </c>
      <c r="F688" s="15">
        <f t="shared" si="113"/>
        <v>-4.3721510840238214E-15</v>
      </c>
      <c r="G688" s="14">
        <f t="shared" si="114"/>
        <v>8580017.681848947</v>
      </c>
      <c r="H688" s="15">
        <f t="shared" si="108"/>
        <v>4.3833364609419707E-15</v>
      </c>
      <c r="I688" s="4">
        <f t="shared" si="115"/>
        <v>8580017.681848947</v>
      </c>
      <c r="J688" s="4">
        <f t="shared" si="116"/>
        <v>1.1185376918149345E-17</v>
      </c>
    </row>
    <row r="689" spans="1:10" x14ac:dyDescent="0.4">
      <c r="A689" s="1">
        <f t="shared" si="109"/>
        <v>44568</v>
      </c>
      <c r="B689">
        <f t="shared" si="110"/>
        <v>682</v>
      </c>
      <c r="C689" s="14">
        <f t="shared" si="111"/>
        <v>3066.3181510668187</v>
      </c>
      <c r="D689" s="15">
        <f t="shared" si="107"/>
        <v>-1.0404398529254042E-17</v>
      </c>
      <c r="E689" s="14">
        <f t="shared" si="112"/>
        <v>5.8246941215147189E-14</v>
      </c>
      <c r="F689" s="15">
        <f t="shared" si="113"/>
        <v>-4.0668814865310489E-15</v>
      </c>
      <c r="G689" s="14">
        <f t="shared" si="114"/>
        <v>8580017.681848947</v>
      </c>
      <c r="H689" s="15">
        <f t="shared" si="108"/>
        <v>4.0772858850603033E-15</v>
      </c>
      <c r="I689" s="4">
        <f t="shared" si="115"/>
        <v>8580017.681848947</v>
      </c>
      <c r="J689" s="4">
        <f t="shared" si="116"/>
        <v>1.0404398529254363E-17</v>
      </c>
    </row>
    <row r="690" spans="1:10" x14ac:dyDescent="0.4">
      <c r="A690" s="1">
        <f t="shared" si="109"/>
        <v>44569</v>
      </c>
      <c r="B690">
        <f t="shared" si="110"/>
        <v>683</v>
      </c>
      <c r="C690" s="14">
        <f t="shared" si="111"/>
        <v>3066.3181510668187</v>
      </c>
      <c r="D690" s="15">
        <f t="shared" si="107"/>
        <v>-9.6779491247982689E-18</v>
      </c>
      <c r="E690" s="14">
        <f t="shared" si="112"/>
        <v>5.4180059728616139E-14</v>
      </c>
      <c r="F690" s="15">
        <f t="shared" si="113"/>
        <v>-3.7829262318783315E-15</v>
      </c>
      <c r="G690" s="14">
        <f t="shared" si="114"/>
        <v>8580017.681848947</v>
      </c>
      <c r="H690" s="15">
        <f t="shared" si="108"/>
        <v>3.7926041810031299E-15</v>
      </c>
      <c r="I690" s="4">
        <f t="shared" si="115"/>
        <v>8580017.681848947</v>
      </c>
      <c r="J690" s="4">
        <f t="shared" si="116"/>
        <v>9.6779491247984322E-18</v>
      </c>
    </row>
    <row r="691" spans="1:10" x14ac:dyDescent="0.4">
      <c r="A691" s="1">
        <f t="shared" si="109"/>
        <v>44570</v>
      </c>
      <c r="B691">
        <f t="shared" si="110"/>
        <v>684</v>
      </c>
      <c r="C691" s="14">
        <f t="shared" si="111"/>
        <v>3066.3181510668187</v>
      </c>
      <c r="D691" s="15">
        <f t="shared" si="107"/>
        <v>-9.00222141614743E-18</v>
      </c>
      <c r="E691" s="14">
        <f t="shared" si="112"/>
        <v>5.0397133496737808E-14</v>
      </c>
      <c r="F691" s="15">
        <f t="shared" si="113"/>
        <v>-3.5187971233554996E-15</v>
      </c>
      <c r="G691" s="14">
        <f t="shared" si="114"/>
        <v>8580017.681848947</v>
      </c>
      <c r="H691" s="15">
        <f t="shared" si="108"/>
        <v>3.5277993447716468E-15</v>
      </c>
      <c r="I691" s="4">
        <f t="shared" si="115"/>
        <v>8580017.681848947</v>
      </c>
      <c r="J691" s="4">
        <f t="shared" si="116"/>
        <v>9.0022214161472636E-18</v>
      </c>
    </row>
    <row r="692" spans="1:10" x14ac:dyDescent="0.4">
      <c r="A692" s="1">
        <f t="shared" si="109"/>
        <v>44571</v>
      </c>
      <c r="B692">
        <f t="shared" si="110"/>
        <v>685</v>
      </c>
      <c r="C692" s="14">
        <f t="shared" si="111"/>
        <v>3066.3181510668187</v>
      </c>
      <c r="D692" s="15">
        <f t="shared" si="107"/>
        <v>-8.3736739447917582E-18</v>
      </c>
      <c r="E692" s="14">
        <f t="shared" si="112"/>
        <v>4.6878336373382307E-14</v>
      </c>
      <c r="F692" s="15">
        <f t="shared" si="113"/>
        <v>-3.27310987219197E-15</v>
      </c>
      <c r="G692" s="14">
        <f t="shared" si="114"/>
        <v>8580017.681848947</v>
      </c>
      <c r="H692" s="15">
        <f t="shared" si="108"/>
        <v>3.281483546136762E-15</v>
      </c>
      <c r="I692" s="4">
        <f t="shared" si="115"/>
        <v>8580017.681848947</v>
      </c>
      <c r="J692" s="4">
        <f t="shared" si="116"/>
        <v>8.3736739447919493E-18</v>
      </c>
    </row>
    <row r="693" spans="1:10" x14ac:dyDescent="0.4">
      <c r="A693" s="1">
        <f t="shared" si="109"/>
        <v>44572</v>
      </c>
      <c r="B693">
        <f t="shared" si="110"/>
        <v>686</v>
      </c>
      <c r="C693" s="14">
        <f t="shared" si="111"/>
        <v>3066.3181510668187</v>
      </c>
      <c r="D693" s="15">
        <f t="shared" si="107"/>
        <v>-7.7890125217217842E-18</v>
      </c>
      <c r="E693" s="14">
        <f t="shared" si="112"/>
        <v>4.3605226501190335E-14</v>
      </c>
      <c r="F693" s="15">
        <f t="shared" si="113"/>
        <v>-3.0445768425616018E-15</v>
      </c>
      <c r="G693" s="14">
        <f t="shared" si="114"/>
        <v>8580017.681848947</v>
      </c>
      <c r="H693" s="15">
        <f t="shared" si="108"/>
        <v>3.0523658550833237E-15</v>
      </c>
      <c r="I693" s="4">
        <f t="shared" si="115"/>
        <v>8580017.681848947</v>
      </c>
      <c r="J693" s="4">
        <f t="shared" si="116"/>
        <v>7.7890125217219306E-18</v>
      </c>
    </row>
    <row r="694" spans="1:10" x14ac:dyDescent="0.4">
      <c r="A694" s="1">
        <f t="shared" si="109"/>
        <v>44573</v>
      </c>
      <c r="B694">
        <f t="shared" si="110"/>
        <v>687</v>
      </c>
      <c r="C694" s="14">
        <f t="shared" si="111"/>
        <v>3066.3181510668187</v>
      </c>
      <c r="D694" s="15">
        <f t="shared" si="107"/>
        <v>-7.2451729627320121E-18</v>
      </c>
      <c r="E694" s="14">
        <f t="shared" si="112"/>
        <v>4.0560649658628732E-14</v>
      </c>
      <c r="F694" s="15">
        <f t="shared" si="113"/>
        <v>-2.8320003031412794E-15</v>
      </c>
      <c r="G694" s="14">
        <f t="shared" si="114"/>
        <v>8580017.681848947</v>
      </c>
      <c r="H694" s="15">
        <f t="shared" si="108"/>
        <v>2.8392454761040114E-15</v>
      </c>
      <c r="I694" s="4">
        <f t="shared" si="115"/>
        <v>8580017.681848947</v>
      </c>
      <c r="J694" s="4">
        <f t="shared" si="116"/>
        <v>7.2451729627319535E-18</v>
      </c>
    </row>
    <row r="695" spans="1:10" x14ac:dyDescent="0.4">
      <c r="A695" s="1">
        <f t="shared" si="109"/>
        <v>44574</v>
      </c>
      <c r="B695">
        <f t="shared" si="110"/>
        <v>688</v>
      </c>
      <c r="C695" s="14">
        <f t="shared" si="111"/>
        <v>3066.3181510668187</v>
      </c>
      <c r="D695" s="15">
        <f t="shared" si="107"/>
        <v>-6.7393050291693876E-18</v>
      </c>
      <c r="E695" s="14">
        <f t="shared" si="112"/>
        <v>3.7728649355487454E-14</v>
      </c>
      <c r="F695" s="15">
        <f t="shared" si="113"/>
        <v>-2.6342661498549529E-15</v>
      </c>
      <c r="G695" s="14">
        <f t="shared" si="114"/>
        <v>8580017.681848947</v>
      </c>
      <c r="H695" s="15">
        <f t="shared" si="108"/>
        <v>2.6410054548841222E-15</v>
      </c>
      <c r="I695" s="4">
        <f t="shared" si="115"/>
        <v>8580017.681848947</v>
      </c>
      <c r="J695" s="4">
        <f t="shared" si="116"/>
        <v>6.7393050291692304E-18</v>
      </c>
    </row>
    <row r="696" spans="1:10" x14ac:dyDescent="0.4">
      <c r="A696" s="1">
        <f t="shared" si="109"/>
        <v>44575</v>
      </c>
      <c r="B696">
        <f t="shared" si="110"/>
        <v>689</v>
      </c>
      <c r="C696" s="14">
        <f t="shared" si="111"/>
        <v>3066.3181510668187</v>
      </c>
      <c r="D696" s="15">
        <f t="shared" si="107"/>
        <v>-6.2687574899608044E-18</v>
      </c>
      <c r="E696" s="14">
        <f t="shared" si="112"/>
        <v>3.5094383205632503E-14</v>
      </c>
      <c r="F696" s="15">
        <f t="shared" si="113"/>
        <v>-2.4503380669043148E-15</v>
      </c>
      <c r="G696" s="14">
        <f t="shared" si="114"/>
        <v>8580017.681848947</v>
      </c>
      <c r="H696" s="15">
        <f t="shared" si="108"/>
        <v>2.4566068243942756E-15</v>
      </c>
      <c r="I696" s="4">
        <f t="shared" si="115"/>
        <v>8580017.681848947</v>
      </c>
      <c r="J696" s="4">
        <f t="shared" si="116"/>
        <v>6.2687574899607867E-18</v>
      </c>
    </row>
    <row r="697" spans="1:10" x14ac:dyDescent="0.4">
      <c r="A697" s="1">
        <f t="shared" si="109"/>
        <v>44576</v>
      </c>
      <c r="B697">
        <f t="shared" si="110"/>
        <v>690</v>
      </c>
      <c r="C697" s="14">
        <f t="shared" si="111"/>
        <v>3066.3181510668187</v>
      </c>
      <c r="D697" s="15">
        <f t="shared" si="107"/>
        <v>-5.8310642266303568E-18</v>
      </c>
      <c r="E697" s="14">
        <f t="shared" si="112"/>
        <v>3.2644045138728187E-14</v>
      </c>
      <c r="F697" s="15">
        <f t="shared" si="113"/>
        <v>-2.279252095484343E-15</v>
      </c>
      <c r="G697" s="14">
        <f t="shared" si="114"/>
        <v>8580017.681848947</v>
      </c>
      <c r="H697" s="15">
        <f t="shared" si="108"/>
        <v>2.2850831597109735E-15</v>
      </c>
      <c r="I697" s="4">
        <f t="shared" si="115"/>
        <v>8580017.681848947</v>
      </c>
      <c r="J697" s="4">
        <f t="shared" si="116"/>
        <v>5.8310642266304924E-18</v>
      </c>
    </row>
    <row r="698" spans="1:10" x14ac:dyDescent="0.4">
      <c r="A698" s="1">
        <f t="shared" si="109"/>
        <v>44577</v>
      </c>
      <c r="B698">
        <f t="shared" si="110"/>
        <v>691</v>
      </c>
      <c r="C698" s="14">
        <f t="shared" si="111"/>
        <v>3066.3181510668187</v>
      </c>
      <c r="D698" s="15">
        <f t="shared" si="107"/>
        <v>-5.423931308483411E-18</v>
      </c>
      <c r="E698" s="14">
        <f t="shared" si="112"/>
        <v>3.0364793043243845E-14</v>
      </c>
      <c r="F698" s="15">
        <f t="shared" si="113"/>
        <v>-2.1201115817185861E-15</v>
      </c>
      <c r="G698" s="14">
        <f t="shared" si="114"/>
        <v>8580017.681848947</v>
      </c>
      <c r="H698" s="15">
        <f t="shared" si="108"/>
        <v>2.1255355130270694E-15</v>
      </c>
      <c r="I698" s="4">
        <f t="shared" si="115"/>
        <v>8580017.681848947</v>
      </c>
      <c r="J698" s="4">
        <f t="shared" si="116"/>
        <v>5.4239313084832677E-18</v>
      </c>
    </row>
    <row r="699" spans="1:10" x14ac:dyDescent="0.4">
      <c r="A699" s="1">
        <f t="shared" si="109"/>
        <v>44578</v>
      </c>
      <c r="B699">
        <f t="shared" si="110"/>
        <v>692</v>
      </c>
      <c r="C699" s="14">
        <f t="shared" si="111"/>
        <v>3066.3181510668187</v>
      </c>
      <c r="D699" s="15">
        <f t="shared" si="107"/>
        <v>-5.0452249702190595E-18</v>
      </c>
      <c r="E699" s="14">
        <f t="shared" si="112"/>
        <v>2.8244681461525257E-14</v>
      </c>
      <c r="F699" s="15">
        <f t="shared" si="113"/>
        <v>-1.9720824773365494E-15</v>
      </c>
      <c r="G699" s="14">
        <f t="shared" si="114"/>
        <v>8580017.681848947</v>
      </c>
      <c r="H699" s="15">
        <f t="shared" si="108"/>
        <v>1.9771277023067684E-15</v>
      </c>
      <c r="I699" s="4">
        <f t="shared" si="115"/>
        <v>8580017.681848947</v>
      </c>
      <c r="J699" s="4">
        <f t="shared" si="116"/>
        <v>5.0452249702189478E-18</v>
      </c>
    </row>
    <row r="700" spans="1:10" x14ac:dyDescent="0.4">
      <c r="A700" s="1">
        <f t="shared" si="109"/>
        <v>44579</v>
      </c>
      <c r="B700">
        <f t="shared" si="110"/>
        <v>693</v>
      </c>
      <c r="C700" s="14">
        <f t="shared" si="111"/>
        <v>3066.3181510668187</v>
      </c>
      <c r="D700" s="15">
        <f t="shared" si="107"/>
        <v>-4.6929604289622177E-18</v>
      </c>
      <c r="E700" s="14">
        <f t="shared" si="112"/>
        <v>2.6272598984188707E-14</v>
      </c>
      <c r="F700" s="15">
        <f t="shared" si="113"/>
        <v>-1.8343889684642472E-15</v>
      </c>
      <c r="G700" s="14">
        <f t="shared" si="114"/>
        <v>8580017.681848947</v>
      </c>
      <c r="H700" s="15">
        <f t="shared" si="108"/>
        <v>1.8390819288932096E-15</v>
      </c>
      <c r="I700" s="4">
        <f t="shared" si="115"/>
        <v>8580017.681848947</v>
      </c>
      <c r="J700" s="4">
        <f t="shared" si="116"/>
        <v>4.6929604289623879E-18</v>
      </c>
    </row>
    <row r="701" spans="1:10" x14ac:dyDescent="0.4">
      <c r="A701" s="1">
        <f t="shared" si="109"/>
        <v>44580</v>
      </c>
      <c r="B701">
        <f t="shared" si="110"/>
        <v>694</v>
      </c>
      <c r="C701" s="14">
        <f t="shared" si="111"/>
        <v>3066.3181510668187</v>
      </c>
      <c r="D701" s="15">
        <f t="shared" si="107"/>
        <v>-4.365291482105898E-18</v>
      </c>
      <c r="E701" s="14">
        <f t="shared" si="112"/>
        <v>2.4438210015724461E-14</v>
      </c>
      <c r="F701" s="15">
        <f t="shared" si="113"/>
        <v>-1.7063094096186065E-15</v>
      </c>
      <c r="G701" s="14">
        <f t="shared" si="114"/>
        <v>8580017.681848947</v>
      </c>
      <c r="H701" s="15">
        <f t="shared" si="108"/>
        <v>1.7106747011007124E-15</v>
      </c>
      <c r="I701" s="4">
        <f t="shared" si="115"/>
        <v>8580017.681848947</v>
      </c>
      <c r="J701" s="4">
        <f t="shared" si="116"/>
        <v>4.3652914821059227E-18</v>
      </c>
    </row>
    <row r="702" spans="1:10" x14ac:dyDescent="0.4">
      <c r="A702" s="1">
        <f t="shared" si="109"/>
        <v>44581</v>
      </c>
      <c r="B702">
        <f t="shared" si="110"/>
        <v>695</v>
      </c>
      <c r="C702" s="14">
        <f t="shared" si="111"/>
        <v>3066.3181510668187</v>
      </c>
      <c r="D702" s="15">
        <f t="shared" si="107"/>
        <v>-4.0605008314464358E-18</v>
      </c>
      <c r="E702" s="14">
        <f t="shared" si="112"/>
        <v>2.2731900606105853E-14</v>
      </c>
      <c r="F702" s="15">
        <f t="shared" si="113"/>
        <v>-1.5871725415959635E-15</v>
      </c>
      <c r="G702" s="14">
        <f t="shared" si="114"/>
        <v>8580017.681848947</v>
      </c>
      <c r="H702" s="15">
        <f t="shared" si="108"/>
        <v>1.5912330424274099E-15</v>
      </c>
      <c r="I702" s="4">
        <f t="shared" si="115"/>
        <v>8580017.681848947</v>
      </c>
      <c r="J702" s="4">
        <f t="shared" si="116"/>
        <v>4.0605008314463972E-18</v>
      </c>
    </row>
    <row r="703" spans="1:10" x14ac:dyDescent="0.4">
      <c r="A703" s="1">
        <f t="shared" si="109"/>
        <v>44582</v>
      </c>
      <c r="B703">
        <f t="shared" si="110"/>
        <v>696</v>
      </c>
      <c r="C703" s="14">
        <f t="shared" si="111"/>
        <v>3066.3181510668187</v>
      </c>
      <c r="D703" s="15">
        <f t="shared" si="107"/>
        <v>-3.7769910829008923E-18</v>
      </c>
      <c r="E703" s="14">
        <f t="shared" si="112"/>
        <v>2.1144728064509889E-14</v>
      </c>
      <c r="F703" s="15">
        <f t="shared" si="113"/>
        <v>-1.4763539734327914E-15</v>
      </c>
      <c r="G703" s="14">
        <f t="shared" si="114"/>
        <v>8580017.681848947</v>
      </c>
      <c r="H703" s="15">
        <f t="shared" si="108"/>
        <v>1.4801309645156923E-15</v>
      </c>
      <c r="I703" s="4">
        <f t="shared" si="115"/>
        <v>8580017.681848947</v>
      </c>
      <c r="J703" s="4">
        <f t="shared" si="116"/>
        <v>3.7769910829009031E-18</v>
      </c>
    </row>
    <row r="704" spans="1:10" x14ac:dyDescent="0.4">
      <c r="A704" s="1">
        <f t="shared" si="109"/>
        <v>44583</v>
      </c>
      <c r="B704">
        <f t="shared" si="110"/>
        <v>697</v>
      </c>
      <c r="C704" s="14">
        <f t="shared" si="111"/>
        <v>3066.3181510668187</v>
      </c>
      <c r="D704" s="15">
        <f t="shared" si="107"/>
        <v>-3.5132763746365549E-18</v>
      </c>
      <c r="E704" s="14">
        <f t="shared" si="112"/>
        <v>1.9668374091077099E-14</v>
      </c>
      <c r="F704" s="15">
        <f t="shared" si="113"/>
        <v>-1.3732729100007605E-15</v>
      </c>
      <c r="G704" s="14">
        <f t="shared" si="114"/>
        <v>8580017.681848947</v>
      </c>
      <c r="H704" s="15">
        <f t="shared" si="108"/>
        <v>1.3767861863753971E-15</v>
      </c>
      <c r="I704" s="4">
        <f t="shared" si="115"/>
        <v>8580017.681848947</v>
      </c>
      <c r="J704" s="4">
        <f t="shared" si="116"/>
        <v>3.5132763746366049E-18</v>
      </c>
    </row>
    <row r="705" spans="1:10" x14ac:dyDescent="0.4">
      <c r="A705" s="1">
        <f t="shared" si="109"/>
        <v>44584</v>
      </c>
      <c r="B705">
        <f t="shared" si="110"/>
        <v>698</v>
      </c>
      <c r="C705" s="14">
        <f t="shared" si="111"/>
        <v>3066.3181510668187</v>
      </c>
      <c r="D705" s="15">
        <f t="shared" si="107"/>
        <v>-3.2679745897359486E-18</v>
      </c>
      <c r="E705" s="14">
        <f t="shared" si="112"/>
        <v>1.8295101181076338E-14</v>
      </c>
      <c r="F705" s="15">
        <f t="shared" si="113"/>
        <v>-1.2773891080856077E-15</v>
      </c>
      <c r="G705" s="14">
        <f t="shared" si="114"/>
        <v>8580017.681848947</v>
      </c>
      <c r="H705" s="15">
        <f t="shared" si="108"/>
        <v>1.2806570826753438E-15</v>
      </c>
      <c r="I705" s="4">
        <f t="shared" si="115"/>
        <v>8580017.681848947</v>
      </c>
      <c r="J705" s="4">
        <f t="shared" si="116"/>
        <v>3.2679745897360457E-18</v>
      </c>
    </row>
    <row r="706" spans="1:10" x14ac:dyDescent="0.4">
      <c r="A706" s="1">
        <f t="shared" si="109"/>
        <v>44585</v>
      </c>
      <c r="B706">
        <f t="shared" si="110"/>
        <v>699</v>
      </c>
      <c r="C706" s="14">
        <f t="shared" si="111"/>
        <v>3066.3181510668187</v>
      </c>
      <c r="D706" s="15">
        <f t="shared" si="107"/>
        <v>-3.0398001125842653E-18</v>
      </c>
      <c r="E706" s="14">
        <f t="shared" si="112"/>
        <v>1.7017712072990729E-14</v>
      </c>
      <c r="F706" s="15">
        <f t="shared" si="113"/>
        <v>-1.1882000449967669E-15</v>
      </c>
      <c r="G706" s="14">
        <f t="shared" si="114"/>
        <v>8580017.681848947</v>
      </c>
      <c r="H706" s="15">
        <f t="shared" si="108"/>
        <v>1.1912398451093511E-15</v>
      </c>
      <c r="I706" s="4">
        <f t="shared" si="115"/>
        <v>8580017.681848947</v>
      </c>
      <c r="J706" s="4">
        <f t="shared" si="116"/>
        <v>3.0398001125842391E-18</v>
      </c>
    </row>
    <row r="707" spans="1:10" x14ac:dyDescent="0.4">
      <c r="A707" s="1">
        <f t="shared" si="109"/>
        <v>44586</v>
      </c>
      <c r="B707">
        <f t="shared" si="110"/>
        <v>700</v>
      </c>
      <c r="C707" s="14">
        <f t="shared" si="111"/>
        <v>3066.3181510668187</v>
      </c>
      <c r="D707" s="15">
        <f t="shared" si="107"/>
        <v>-2.8275570910157946E-18</v>
      </c>
      <c r="E707" s="14">
        <f t="shared" si="112"/>
        <v>1.5829512027993963E-14</v>
      </c>
      <c r="F707" s="15">
        <f t="shared" si="113"/>
        <v>-1.1052382848685617E-15</v>
      </c>
      <c r="G707" s="14">
        <f t="shared" si="114"/>
        <v>8580017.681848947</v>
      </c>
      <c r="H707" s="15">
        <f t="shared" si="108"/>
        <v>1.1080658419595775E-15</v>
      </c>
      <c r="I707" s="4">
        <f t="shared" si="115"/>
        <v>8580017.681848947</v>
      </c>
      <c r="J707" s="4">
        <f t="shared" si="116"/>
        <v>2.8275570910157881E-18</v>
      </c>
    </row>
    <row r="708" spans="1:10" x14ac:dyDescent="0.4">
      <c r="A708" s="1">
        <f t="shared" si="109"/>
        <v>44587</v>
      </c>
      <c r="B708">
        <f t="shared" si="110"/>
        <v>701</v>
      </c>
      <c r="C708" s="14">
        <f t="shared" si="111"/>
        <v>3066.3181510668187</v>
      </c>
      <c r="D708" s="15">
        <f t="shared" si="107"/>
        <v>-2.6301331689065364E-18</v>
      </c>
      <c r="E708" s="14">
        <f t="shared" si="112"/>
        <v>1.47242737431254E-14</v>
      </c>
      <c r="F708" s="15">
        <f t="shared" si="113"/>
        <v>-1.0280690288498717E-15</v>
      </c>
      <c r="G708" s="14">
        <f t="shared" si="114"/>
        <v>8580017.681848947</v>
      </c>
      <c r="H708" s="15">
        <f t="shared" si="108"/>
        <v>1.0306991620187782E-15</v>
      </c>
      <c r="I708" s="4">
        <f t="shared" si="115"/>
        <v>8580017.681848947</v>
      </c>
      <c r="J708" s="4">
        <f t="shared" si="116"/>
        <v>2.6301331689065002E-18</v>
      </c>
    </row>
    <row r="709" spans="1:10" x14ac:dyDescent="0.4">
      <c r="A709" s="1">
        <f t="shared" si="109"/>
        <v>44588</v>
      </c>
      <c r="B709">
        <f t="shared" si="110"/>
        <v>702</v>
      </c>
      <c r="C709" s="14">
        <f t="shared" si="111"/>
        <v>3066.3181510668187</v>
      </c>
      <c r="D709" s="15">
        <f t="shared" si="107"/>
        <v>-2.4464936563658232E-18</v>
      </c>
      <c r="E709" s="14">
        <f t="shared" si="112"/>
        <v>1.3696204714275529E-14</v>
      </c>
      <c r="F709" s="15">
        <f t="shared" si="113"/>
        <v>-9.5628783634292131E-16</v>
      </c>
      <c r="G709" s="14">
        <f t="shared" si="114"/>
        <v>8580017.681848947</v>
      </c>
      <c r="H709" s="15">
        <f t="shared" si="108"/>
        <v>9.5873432999928718E-16</v>
      </c>
      <c r="I709" s="4">
        <f t="shared" si="115"/>
        <v>8580017.681848947</v>
      </c>
      <c r="J709" s="4">
        <f t="shared" si="116"/>
        <v>2.4464936563658694E-18</v>
      </c>
    </row>
    <row r="710" spans="1:10" x14ac:dyDescent="0.4">
      <c r="A710" s="1">
        <f t="shared" si="109"/>
        <v>44589</v>
      </c>
      <c r="B710">
        <f t="shared" si="110"/>
        <v>703</v>
      </c>
      <c r="C710" s="14">
        <f t="shared" si="111"/>
        <v>3066.3181510668187</v>
      </c>
      <c r="D710" s="15">
        <f t="shared" si="107"/>
        <v>-2.2756761069731621E-18</v>
      </c>
      <c r="E710" s="14">
        <f t="shared" si="112"/>
        <v>1.2739916877932607E-14</v>
      </c>
      <c r="F710" s="15">
        <f t="shared" si="113"/>
        <v>-8.8951850534830948E-16</v>
      </c>
      <c r="G710" s="14">
        <f t="shared" si="114"/>
        <v>8580017.681848947</v>
      </c>
      <c r="H710" s="15">
        <f t="shared" si="108"/>
        <v>8.9179418145528259E-16</v>
      </c>
      <c r="I710" s="4">
        <f t="shared" si="115"/>
        <v>8580017.681848947</v>
      </c>
      <c r="J710" s="4">
        <f t="shared" si="116"/>
        <v>2.2756761069731074E-18</v>
      </c>
    </row>
    <row r="711" spans="1:10" x14ac:dyDescent="0.4">
      <c r="A711" s="1">
        <f t="shared" si="109"/>
        <v>44590</v>
      </c>
      <c r="B711">
        <f t="shared" si="110"/>
        <v>704</v>
      </c>
      <c r="C711" s="14">
        <f t="shared" si="111"/>
        <v>3066.3181510668187</v>
      </c>
      <c r="D711" s="15">
        <f t="shared" ref="D711:D774" si="117">-E$1*C711*E711/B$2</f>
        <v>-2.1167852736398664E-18</v>
      </c>
      <c r="E711" s="14">
        <f t="shared" si="112"/>
        <v>1.1850398372584298E-14</v>
      </c>
      <c r="F711" s="15">
        <f t="shared" si="113"/>
        <v>-8.2741110080726105E-16</v>
      </c>
      <c r="G711" s="14">
        <f t="shared" si="114"/>
        <v>8580017.681848947</v>
      </c>
      <c r="H711" s="15">
        <f t="shared" ref="H711:H774" si="118">$G$1*E711</f>
        <v>8.2952788608090094E-16</v>
      </c>
      <c r="I711" s="4">
        <f t="shared" si="115"/>
        <v>8580017.681848947</v>
      </c>
      <c r="J711" s="4">
        <f t="shared" si="116"/>
        <v>2.1167852736398834E-18</v>
      </c>
    </row>
    <row r="712" spans="1:10" x14ac:dyDescent="0.4">
      <c r="A712" s="1">
        <f t="shared" si="109"/>
        <v>44591</v>
      </c>
      <c r="B712">
        <f t="shared" si="110"/>
        <v>705</v>
      </c>
      <c r="C712" s="14">
        <f t="shared" si="111"/>
        <v>3066.3181510668187</v>
      </c>
      <c r="D712" s="15">
        <f t="shared" si="117"/>
        <v>-1.9689884166593525E-18</v>
      </c>
      <c r="E712" s="14">
        <f t="shared" si="112"/>
        <v>1.1022987271777037E-14</v>
      </c>
      <c r="F712" s="15">
        <f t="shared" si="113"/>
        <v>-7.6964012060773331E-16</v>
      </c>
      <c r="G712" s="14">
        <f t="shared" si="114"/>
        <v>8580017.681848947</v>
      </c>
      <c r="H712" s="15">
        <f t="shared" si="118"/>
        <v>7.7160910902439264E-16</v>
      </c>
      <c r="I712" s="4">
        <f t="shared" si="115"/>
        <v>8580017.681848947</v>
      </c>
      <c r="J712" s="4">
        <f t="shared" si="116"/>
        <v>1.9689884166593255E-18</v>
      </c>
    </row>
    <row r="713" spans="1:10" x14ac:dyDescent="0.4">
      <c r="A713" s="1">
        <f t="shared" ref="A713:A776" si="119">A712+1</f>
        <v>44592</v>
      </c>
      <c r="B713">
        <f t="shared" ref="B713:B776" si="120">B712+1</f>
        <v>706</v>
      </c>
      <c r="C713" s="14">
        <f t="shared" si="111"/>
        <v>3066.3181510668187</v>
      </c>
      <c r="D713" s="15">
        <f t="shared" si="117"/>
        <v>-1.8315109393558128E-18</v>
      </c>
      <c r="E713" s="14">
        <f t="shared" si="112"/>
        <v>1.0253347151169304E-14</v>
      </c>
      <c r="F713" s="15">
        <f t="shared" si="113"/>
        <v>-7.1590278964249548E-16</v>
      </c>
      <c r="G713" s="14">
        <f t="shared" si="114"/>
        <v>8580017.681848947</v>
      </c>
      <c r="H713" s="15">
        <f t="shared" si="118"/>
        <v>7.1773430058185132E-16</v>
      </c>
      <c r="I713" s="4">
        <f t="shared" si="115"/>
        <v>8580017.681848947</v>
      </c>
      <c r="J713" s="4">
        <f t="shared" si="116"/>
        <v>1.8315109393558409E-18</v>
      </c>
    </row>
    <row r="714" spans="1:10" x14ac:dyDescent="0.4">
      <c r="A714" s="1">
        <f t="shared" si="119"/>
        <v>44593</v>
      </c>
      <c r="B714">
        <f t="shared" si="120"/>
        <v>707</v>
      </c>
      <c r="C714" s="14">
        <f t="shared" si="111"/>
        <v>3066.3181510668187</v>
      </c>
      <c r="D714" s="15">
        <f t="shared" si="117"/>
        <v>-1.7036323284579027E-18</v>
      </c>
      <c r="E714" s="14">
        <f t="shared" si="112"/>
        <v>9.5374443615268078E-15</v>
      </c>
      <c r="F714" s="15">
        <f t="shared" si="113"/>
        <v>-6.6591747297841874E-16</v>
      </c>
      <c r="G714" s="14">
        <f t="shared" si="114"/>
        <v>8580017.681848947</v>
      </c>
      <c r="H714" s="15">
        <f t="shared" si="118"/>
        <v>6.6762110530687664E-16</v>
      </c>
      <c r="I714" s="4">
        <f t="shared" si="115"/>
        <v>8580017.681848947</v>
      </c>
      <c r="J714" s="4">
        <f t="shared" si="116"/>
        <v>1.7036323284579016E-18</v>
      </c>
    </row>
    <row r="715" spans="1:10" x14ac:dyDescent="0.4">
      <c r="A715" s="1">
        <f t="shared" si="119"/>
        <v>44594</v>
      </c>
      <c r="B715">
        <f t="shared" si="120"/>
        <v>708</v>
      </c>
      <c r="C715" s="14">
        <f t="shared" si="111"/>
        <v>3066.3181510668187</v>
      </c>
      <c r="D715" s="15">
        <f t="shared" si="117"/>
        <v>-1.5846823779211098E-18</v>
      </c>
      <c r="E715" s="14">
        <f t="shared" si="112"/>
        <v>8.8715268885483892E-15</v>
      </c>
      <c r="F715" s="15">
        <f t="shared" si="113"/>
        <v>-6.1942219982046622E-16</v>
      </c>
      <c r="G715" s="14">
        <f t="shared" si="114"/>
        <v>8580017.681848947</v>
      </c>
      <c r="H715" s="15">
        <f t="shared" si="118"/>
        <v>6.2100688219838729E-16</v>
      </c>
      <c r="I715" s="4">
        <f t="shared" si="115"/>
        <v>8580017.681848947</v>
      </c>
      <c r="J715" s="4">
        <f t="shared" si="116"/>
        <v>1.5846823779210761E-18</v>
      </c>
    </row>
    <row r="716" spans="1:10" x14ac:dyDescent="0.4">
      <c r="A716" s="1">
        <f t="shared" si="119"/>
        <v>44595</v>
      </c>
      <c r="B716">
        <f t="shared" si="120"/>
        <v>709</v>
      </c>
      <c r="C716" s="14">
        <f t="shared" si="111"/>
        <v>3066.3181510668187</v>
      </c>
      <c r="D716" s="15">
        <f t="shared" si="117"/>
        <v>-1.4740376764080389E-18</v>
      </c>
      <c r="E716" s="14">
        <f t="shared" si="112"/>
        <v>8.2521046887279232E-15</v>
      </c>
      <c r="F716" s="15">
        <f t="shared" si="113"/>
        <v>-5.761732905345467E-16</v>
      </c>
      <c r="G716" s="14">
        <f t="shared" si="114"/>
        <v>8580017.681848947</v>
      </c>
      <c r="H716" s="15">
        <f t="shared" si="118"/>
        <v>5.776473282109547E-16</v>
      </c>
      <c r="I716" s="4">
        <f t="shared" si="115"/>
        <v>8580017.681848947</v>
      </c>
      <c r="J716" s="4">
        <f t="shared" si="116"/>
        <v>1.4740376764079994E-18</v>
      </c>
    </row>
    <row r="717" spans="1:10" x14ac:dyDescent="0.4">
      <c r="A717" s="1">
        <f t="shared" si="119"/>
        <v>44596</v>
      </c>
      <c r="B717">
        <f t="shared" si="120"/>
        <v>710</v>
      </c>
      <c r="C717" s="14">
        <f t="shared" si="111"/>
        <v>3066.3181510668187</v>
      </c>
      <c r="D717" s="15">
        <f t="shared" si="117"/>
        <v>-1.3711183400176472E-18</v>
      </c>
      <c r="E717" s="14">
        <f t="shared" si="112"/>
        <v>7.6759313981933766E-15</v>
      </c>
      <c r="F717" s="15">
        <f t="shared" si="113"/>
        <v>-5.3594407953351878E-16</v>
      </c>
      <c r="G717" s="14">
        <f t="shared" si="114"/>
        <v>8580017.681848947</v>
      </c>
      <c r="H717" s="15">
        <f t="shared" si="118"/>
        <v>5.3731519787353639E-16</v>
      </c>
      <c r="I717" s="4">
        <f t="shared" si="115"/>
        <v>8580017.681848947</v>
      </c>
      <c r="J717" s="4">
        <f t="shared" si="116"/>
        <v>1.3711183400176046E-18</v>
      </c>
    </row>
    <row r="718" spans="1:10" x14ac:dyDescent="0.4">
      <c r="A718" s="1">
        <f t="shared" si="119"/>
        <v>44597</v>
      </c>
      <c r="B718">
        <f t="shared" si="120"/>
        <v>711</v>
      </c>
      <c r="C718" s="14">
        <f t="shared" si="111"/>
        <v>3066.3181510668187</v>
      </c>
      <c r="D718" s="15">
        <f t="shared" si="117"/>
        <v>-1.2753849731398196E-18</v>
      </c>
      <c r="E718" s="14">
        <f t="shared" si="112"/>
        <v>7.1399873186598586E-15</v>
      </c>
      <c r="F718" s="15">
        <f t="shared" si="113"/>
        <v>-4.9852372733305029E-16</v>
      </c>
      <c r="G718" s="14">
        <f t="shared" si="114"/>
        <v>8580017.681848947</v>
      </c>
      <c r="H718" s="15">
        <f t="shared" si="118"/>
        <v>4.9979911230619011E-16</v>
      </c>
      <c r="I718" s="4">
        <f t="shared" si="115"/>
        <v>8580017.681848947</v>
      </c>
      <c r="J718" s="4">
        <f t="shared" si="116"/>
        <v>1.2753849731398144E-18</v>
      </c>
    </row>
    <row r="719" spans="1:10" x14ac:dyDescent="0.4">
      <c r="A719" s="1">
        <f t="shared" si="119"/>
        <v>44598</v>
      </c>
      <c r="B719">
        <f t="shared" si="120"/>
        <v>712</v>
      </c>
      <c r="C719" s="14">
        <f t="shared" si="111"/>
        <v>3066.3181510668187</v>
      </c>
      <c r="D719" s="15">
        <f t="shared" si="117"/>
        <v>-1.1863358415072492E-18</v>
      </c>
      <c r="E719" s="14">
        <f t="shared" si="112"/>
        <v>6.6414635913268086E-15</v>
      </c>
      <c r="F719" s="15">
        <f t="shared" si="113"/>
        <v>-4.6371611555136948E-16</v>
      </c>
      <c r="G719" s="14">
        <f t="shared" si="114"/>
        <v>8580017.681848947</v>
      </c>
      <c r="H719" s="15">
        <f t="shared" si="118"/>
        <v>4.6490245139287669E-16</v>
      </c>
      <c r="I719" s="4">
        <f t="shared" si="115"/>
        <v>8580017.681848947</v>
      </c>
      <c r="J719" s="4">
        <f t="shared" si="116"/>
        <v>1.1863358415072089E-18</v>
      </c>
    </row>
    <row r="720" spans="1:10" x14ac:dyDescent="0.4">
      <c r="A720" s="1">
        <f t="shared" si="119"/>
        <v>44599</v>
      </c>
      <c r="B720">
        <f t="shared" si="120"/>
        <v>713</v>
      </c>
      <c r="C720" s="14">
        <f t="shared" si="111"/>
        <v>3066.3181510668187</v>
      </c>
      <c r="D720" s="15">
        <f t="shared" si="117"/>
        <v>-1.1035042426287246E-18</v>
      </c>
      <c r="E720" s="14">
        <f t="shared" si="112"/>
        <v>6.1777474757754387E-15</v>
      </c>
      <c r="F720" s="15">
        <f t="shared" si="113"/>
        <v>-4.3133881906165206E-16</v>
      </c>
      <c r="G720" s="14">
        <f t="shared" si="114"/>
        <v>8580017.681848947</v>
      </c>
      <c r="H720" s="15">
        <f t="shared" si="118"/>
        <v>4.3244232330428078E-16</v>
      </c>
      <c r="I720" s="4">
        <f t="shared" si="115"/>
        <v>8580017.681848947</v>
      </c>
      <c r="J720" s="4">
        <f t="shared" si="116"/>
        <v>1.1035042426287144E-18</v>
      </c>
    </row>
    <row r="721" spans="1:10" x14ac:dyDescent="0.4">
      <c r="A721" s="1">
        <f t="shared" si="119"/>
        <v>44600</v>
      </c>
      <c r="B721">
        <f t="shared" si="120"/>
        <v>714</v>
      </c>
      <c r="C721" s="14">
        <f t="shared" si="111"/>
        <v>3066.3181510668187</v>
      </c>
      <c r="D721" s="15">
        <f t="shared" si="117"/>
        <v>-1.0264560598223773E-18</v>
      </c>
      <c r="E721" s="14">
        <f t="shared" si="112"/>
        <v>5.7464086567137866E-15</v>
      </c>
      <c r="F721" s="15">
        <f t="shared" si="113"/>
        <v>-4.0122214991014272E-16</v>
      </c>
      <c r="G721" s="14">
        <f t="shared" si="114"/>
        <v>8580017.681848947</v>
      </c>
      <c r="H721" s="15">
        <f t="shared" si="118"/>
        <v>4.0224860596996511E-16</v>
      </c>
      <c r="I721" s="4">
        <f t="shared" si="115"/>
        <v>8580017.681848947</v>
      </c>
      <c r="J721" s="4">
        <f t="shared" si="116"/>
        <v>1.0264560598223852E-18</v>
      </c>
    </row>
    <row r="722" spans="1:10" x14ac:dyDescent="0.4">
      <c r="A722" s="1">
        <f t="shared" si="119"/>
        <v>44601</v>
      </c>
      <c r="B722">
        <f t="shared" si="120"/>
        <v>715</v>
      </c>
      <c r="C722" s="14">
        <f t="shared" si="111"/>
        <v>3066.3181510668187</v>
      </c>
      <c r="D722" s="15">
        <f t="shared" si="117"/>
        <v>-9.5478748702968868E-19</v>
      </c>
      <c r="E722" s="14">
        <f t="shared" si="112"/>
        <v>5.3451865068036439E-15</v>
      </c>
      <c r="F722" s="15">
        <f t="shared" si="113"/>
        <v>-3.7320826798922542E-16</v>
      </c>
      <c r="G722" s="14">
        <f t="shared" si="114"/>
        <v>8580017.681848947</v>
      </c>
      <c r="H722" s="15">
        <f t="shared" si="118"/>
        <v>3.7416305547625509E-16</v>
      </c>
      <c r="I722" s="4">
        <f t="shared" si="115"/>
        <v>8580017.681848947</v>
      </c>
      <c r="J722" s="4">
        <f t="shared" si="116"/>
        <v>9.5478748702966884E-19</v>
      </c>
    </row>
    <row r="723" spans="1:10" x14ac:dyDescent="0.4">
      <c r="A723" s="1">
        <f t="shared" si="119"/>
        <v>44602</v>
      </c>
      <c r="B723">
        <f t="shared" si="120"/>
        <v>716</v>
      </c>
      <c r="C723" s="14">
        <f t="shared" si="111"/>
        <v>3066.3181510668187</v>
      </c>
      <c r="D723" s="15">
        <f t="shared" si="117"/>
        <v>-8.8812291248611123E-19</v>
      </c>
      <c r="E723" s="14">
        <f t="shared" si="112"/>
        <v>4.9719782388144181E-15</v>
      </c>
      <c r="F723" s="15">
        <f t="shared" si="113"/>
        <v>-3.4715035380452322E-16</v>
      </c>
      <c r="G723" s="14">
        <f t="shared" si="114"/>
        <v>8580017.681848947</v>
      </c>
      <c r="H723" s="15">
        <f t="shared" si="118"/>
        <v>3.4803847671700931E-16</v>
      </c>
      <c r="I723" s="4">
        <f t="shared" si="115"/>
        <v>8580017.681848947</v>
      </c>
      <c r="J723" s="4">
        <f t="shared" si="116"/>
        <v>8.8812291248609178E-19</v>
      </c>
    </row>
    <row r="724" spans="1:10" x14ac:dyDescent="0.4">
      <c r="A724" s="1">
        <f t="shared" si="119"/>
        <v>44603</v>
      </c>
      <c r="B724">
        <f t="shared" si="120"/>
        <v>717</v>
      </c>
      <c r="C724" s="14">
        <f t="shared" si="111"/>
        <v>3066.3181510668187</v>
      </c>
      <c r="D724" s="15">
        <f t="shared" si="117"/>
        <v>-8.2611295015671569E-19</v>
      </c>
      <c r="E724" s="14">
        <f t="shared" si="112"/>
        <v>4.6248278850098949E-15</v>
      </c>
      <c r="F724" s="15">
        <f t="shared" si="113"/>
        <v>-3.2291183900053593E-16</v>
      </c>
      <c r="G724" s="14">
        <f t="shared" si="114"/>
        <v>8580017.681848947</v>
      </c>
      <c r="H724" s="15">
        <f t="shared" si="118"/>
        <v>3.2373795195069267E-16</v>
      </c>
      <c r="I724" s="4">
        <f t="shared" si="115"/>
        <v>8580017.681848947</v>
      </c>
      <c r="J724" s="4">
        <f t="shared" si="116"/>
        <v>8.261129501567362E-19</v>
      </c>
    </row>
    <row r="725" spans="1:10" x14ac:dyDescent="0.4">
      <c r="A725" s="1">
        <f t="shared" si="119"/>
        <v>44604</v>
      </c>
      <c r="B725">
        <f t="shared" si="120"/>
        <v>718</v>
      </c>
      <c r="C725" s="14">
        <f t="shared" si="111"/>
        <v>3066.3181510668187</v>
      </c>
      <c r="D725" s="15">
        <f t="shared" si="117"/>
        <v>-7.6843260861970462E-19</v>
      </c>
      <c r="E725" s="14">
        <f t="shared" si="112"/>
        <v>4.3019160460093588E-15</v>
      </c>
      <c r="F725" s="15">
        <f t="shared" si="113"/>
        <v>-3.0036569061203544E-16</v>
      </c>
      <c r="G725" s="14">
        <f t="shared" si="114"/>
        <v>8580017.681848947</v>
      </c>
      <c r="H725" s="15">
        <f t="shared" si="118"/>
        <v>3.0113412322065513E-16</v>
      </c>
      <c r="I725" s="4">
        <f t="shared" si="115"/>
        <v>8580017.681848947</v>
      </c>
      <c r="J725" s="4">
        <f t="shared" si="116"/>
        <v>7.6843260861968478E-19</v>
      </c>
    </row>
    <row r="726" spans="1:10" x14ac:dyDescent="0.4">
      <c r="A726" s="1">
        <f t="shared" si="119"/>
        <v>44605</v>
      </c>
      <c r="B726">
        <f t="shared" si="120"/>
        <v>719</v>
      </c>
      <c r="C726" s="14">
        <f t="shared" si="111"/>
        <v>3066.3181510668187</v>
      </c>
      <c r="D726" s="15">
        <f t="shared" si="117"/>
        <v>-7.1477958780099859E-19</v>
      </c>
      <c r="E726" s="14">
        <f t="shared" si="112"/>
        <v>4.0015503553973236E-15</v>
      </c>
      <c r="F726" s="15">
        <f t="shared" si="113"/>
        <v>-2.793937452900117E-16</v>
      </c>
      <c r="G726" s="14">
        <f t="shared" si="114"/>
        <v>8580017.681848947</v>
      </c>
      <c r="H726" s="15">
        <f t="shared" si="118"/>
        <v>2.8010852487781269E-16</v>
      </c>
      <c r="I726" s="4">
        <f t="shared" si="115"/>
        <v>8580017.681848947</v>
      </c>
      <c r="J726" s="4">
        <f t="shared" si="116"/>
        <v>7.1477958780099089E-19</v>
      </c>
    </row>
    <row r="727" spans="1:10" x14ac:dyDescent="0.4">
      <c r="A727" s="1">
        <f t="shared" si="119"/>
        <v>44606</v>
      </c>
      <c r="B727">
        <f t="shared" si="120"/>
        <v>720</v>
      </c>
      <c r="C727" s="14">
        <f t="shared" si="111"/>
        <v>3066.3181510668187</v>
      </c>
      <c r="D727" s="15">
        <f t="shared" si="117"/>
        <v>-6.6487269463315241E-19</v>
      </c>
      <c r="E727" s="14">
        <f t="shared" si="112"/>
        <v>3.7221566101073122E-15</v>
      </c>
      <c r="F727" s="15">
        <f t="shared" si="113"/>
        <v>-2.5988609001287873E-16</v>
      </c>
      <c r="G727" s="14">
        <f t="shared" si="114"/>
        <v>8580017.681848947</v>
      </c>
      <c r="H727" s="15">
        <f t="shared" si="118"/>
        <v>2.6055096270751187E-16</v>
      </c>
      <c r="I727" s="4">
        <f t="shared" si="115"/>
        <v>8580017.681848947</v>
      </c>
      <c r="J727" s="4">
        <f t="shared" si="116"/>
        <v>6.6487269463314182E-19</v>
      </c>
    </row>
    <row r="728" spans="1:10" x14ac:dyDescent="0.4">
      <c r="A728" s="1">
        <f t="shared" si="119"/>
        <v>44607</v>
      </c>
      <c r="B728">
        <f t="shared" si="120"/>
        <v>721</v>
      </c>
      <c r="C728" s="14">
        <f t="shared" si="111"/>
        <v>3066.3181510668187</v>
      </c>
      <c r="D728" s="15">
        <f t="shared" si="117"/>
        <v>-6.1845036933514321E-19</v>
      </c>
      <c r="E728" s="14">
        <f t="shared" si="112"/>
        <v>3.4622705200944334E-15</v>
      </c>
      <c r="F728" s="15">
        <f t="shared" si="113"/>
        <v>-2.417404860372752E-16</v>
      </c>
      <c r="G728" s="14">
        <f t="shared" si="114"/>
        <v>8580017.681848947</v>
      </c>
      <c r="H728" s="15">
        <f t="shared" si="118"/>
        <v>2.4235893640661034E-16</v>
      </c>
      <c r="I728" s="4">
        <f t="shared" si="115"/>
        <v>8580017.681848947</v>
      </c>
      <c r="J728" s="4">
        <f t="shared" si="116"/>
        <v>6.1845036933514167E-19</v>
      </c>
    </row>
    <row r="729" spans="1:10" x14ac:dyDescent="0.4">
      <c r="A729" s="1">
        <f t="shared" si="119"/>
        <v>44608</v>
      </c>
      <c r="B729">
        <f t="shared" si="120"/>
        <v>722</v>
      </c>
      <c r="C729" s="14">
        <f t="shared" si="111"/>
        <v>3066.3181510668187</v>
      </c>
      <c r="D729" s="15">
        <f t="shared" si="117"/>
        <v>-5.7526931458933084E-19</v>
      </c>
      <c r="E729" s="14">
        <f t="shared" si="112"/>
        <v>3.2205300340571581E-15</v>
      </c>
      <c r="F729" s="15">
        <f t="shared" si="113"/>
        <v>-2.2486183306941177E-16</v>
      </c>
      <c r="G729" s="14">
        <f t="shared" si="114"/>
        <v>8580017.681848947</v>
      </c>
      <c r="H729" s="15">
        <f t="shared" si="118"/>
        <v>2.2543710238400111E-16</v>
      </c>
      <c r="I729" s="4">
        <f t="shared" si="115"/>
        <v>8580017.681848947</v>
      </c>
      <c r="J729" s="4">
        <f t="shared" si="116"/>
        <v>5.7526931458934278E-19</v>
      </c>
    </row>
    <row r="730" spans="1:10" x14ac:dyDescent="0.4">
      <c r="A730" s="1">
        <f t="shared" si="119"/>
        <v>44609</v>
      </c>
      <c r="B730">
        <f t="shared" si="120"/>
        <v>723</v>
      </c>
      <c r="C730" s="14">
        <f t="shared" si="111"/>
        <v>3066.3181510668187</v>
      </c>
      <c r="D730" s="15">
        <f t="shared" si="117"/>
        <v>-5.3510322043116492E-19</v>
      </c>
      <c r="E730" s="14">
        <f t="shared" si="112"/>
        <v>2.9956682009877465E-15</v>
      </c>
      <c r="F730" s="15">
        <f t="shared" si="113"/>
        <v>-2.0916167084871112E-16</v>
      </c>
      <c r="G730" s="14">
        <f t="shared" si="114"/>
        <v>8580017.681848947</v>
      </c>
      <c r="H730" s="15">
        <f t="shared" si="118"/>
        <v>2.0969677406914228E-16</v>
      </c>
      <c r="I730" s="4">
        <f t="shared" si="115"/>
        <v>8580017.681848947</v>
      </c>
      <c r="J730" s="4">
        <f t="shared" si="116"/>
        <v>5.3510322043116511E-19</v>
      </c>
    </row>
    <row r="731" spans="1:10" x14ac:dyDescent="0.4">
      <c r="A731" s="1">
        <f t="shared" si="119"/>
        <v>44610</v>
      </c>
      <c r="B731">
        <f t="shared" si="120"/>
        <v>724</v>
      </c>
      <c r="C731" s="14">
        <f t="shared" si="111"/>
        <v>3066.3181510668187</v>
      </c>
      <c r="D731" s="15">
        <f t="shared" si="117"/>
        <v>-4.9774157816884601E-19</v>
      </c>
      <c r="E731" s="14">
        <f t="shared" si="112"/>
        <v>2.7865065301390354E-15</v>
      </c>
      <c r="F731" s="15">
        <f t="shared" si="113"/>
        <v>-1.9455771553156366E-16</v>
      </c>
      <c r="G731" s="14">
        <f t="shared" si="114"/>
        <v>8580017.681848947</v>
      </c>
      <c r="H731" s="15">
        <f t="shared" si="118"/>
        <v>1.950554571097325E-16</v>
      </c>
      <c r="I731" s="4">
        <f t="shared" si="115"/>
        <v>8580017.681848947</v>
      </c>
      <c r="J731" s="4">
        <f t="shared" si="116"/>
        <v>4.9774157816884399E-19</v>
      </c>
    </row>
    <row r="732" spans="1:10" x14ac:dyDescent="0.4">
      <c r="A732" s="1">
        <f t="shared" si="119"/>
        <v>44611</v>
      </c>
      <c r="B732">
        <f t="shared" si="120"/>
        <v>725</v>
      </c>
      <c r="C732" s="14">
        <f t="shared" si="111"/>
        <v>3066.3181510668187</v>
      </c>
      <c r="D732" s="15">
        <f t="shared" si="117"/>
        <v>-4.629885771167458E-19</v>
      </c>
      <c r="E732" s="14">
        <f t="shared" si="112"/>
        <v>2.5919488146074715E-15</v>
      </c>
      <c r="F732" s="15">
        <f t="shared" si="113"/>
        <v>-1.8097342844540629E-16</v>
      </c>
      <c r="G732" s="14">
        <f t="shared" si="114"/>
        <v>8580017.681848947</v>
      </c>
      <c r="H732" s="15">
        <f t="shared" si="118"/>
        <v>1.8143641702252303E-16</v>
      </c>
      <c r="I732" s="4">
        <f t="shared" si="115"/>
        <v>8580017.681848947</v>
      </c>
      <c r="J732" s="4">
        <f t="shared" si="116"/>
        <v>4.6298857711673559E-19</v>
      </c>
    </row>
    <row r="733" spans="1:10" x14ac:dyDescent="0.4">
      <c r="A733" s="1">
        <f t="shared" si="119"/>
        <v>44612</v>
      </c>
      <c r="B733">
        <f t="shared" si="120"/>
        <v>726</v>
      </c>
      <c r="C733" s="14">
        <f t="shared" si="111"/>
        <v>3066.3181510668187</v>
      </c>
      <c r="D733" s="15">
        <f t="shared" si="117"/>
        <v>-4.3066207836041638E-19</v>
      </c>
      <c r="E733" s="14">
        <f t="shared" si="112"/>
        <v>2.4109753861620651E-15</v>
      </c>
      <c r="F733" s="15">
        <f t="shared" si="113"/>
        <v>-1.6833761495298416E-16</v>
      </c>
      <c r="G733" s="14">
        <f t="shared" si="114"/>
        <v>8580017.681848947</v>
      </c>
      <c r="H733" s="15">
        <f t="shared" si="118"/>
        <v>1.6876827703134458E-16</v>
      </c>
      <c r="I733" s="4">
        <f t="shared" si="115"/>
        <v>8580017.681848947</v>
      </c>
      <c r="J733" s="4">
        <f t="shared" si="116"/>
        <v>4.3066207836042144E-19</v>
      </c>
    </row>
    <row r="734" spans="1:10" x14ac:dyDescent="0.4">
      <c r="A734" s="1">
        <f t="shared" si="119"/>
        <v>44613</v>
      </c>
      <c r="B734">
        <f t="shared" si="120"/>
        <v>727</v>
      </c>
      <c r="C734" s="14">
        <f t="shared" si="111"/>
        <v>3066.3181510668187</v>
      </c>
      <c r="D734" s="15">
        <f t="shared" si="117"/>
        <v>-4.0059266017473672E-19</v>
      </c>
      <c r="E734" s="14">
        <f t="shared" si="112"/>
        <v>2.2426377712090809E-15</v>
      </c>
      <c r="F734" s="15">
        <f t="shared" si="113"/>
        <v>-1.5658405132446093E-16</v>
      </c>
      <c r="G734" s="14">
        <f t="shared" si="114"/>
        <v>8580017.681848947</v>
      </c>
      <c r="H734" s="15">
        <f t="shared" si="118"/>
        <v>1.5698464398463567E-16</v>
      </c>
      <c r="I734" s="4">
        <f t="shared" si="115"/>
        <v>8580017.681848947</v>
      </c>
      <c r="J734" s="4">
        <f t="shared" si="116"/>
        <v>4.0059266017473918E-19</v>
      </c>
    </row>
    <row r="735" spans="1:10" x14ac:dyDescent="0.4">
      <c r="A735" s="1">
        <f t="shared" si="119"/>
        <v>44614</v>
      </c>
      <c r="B735">
        <f t="shared" si="120"/>
        <v>728</v>
      </c>
      <c r="C735" s="14">
        <f t="shared" si="111"/>
        <v>3066.3181510668187</v>
      </c>
      <c r="D735" s="15">
        <f t="shared" si="117"/>
        <v>-3.7262273009227611E-19</v>
      </c>
      <c r="E735" s="14">
        <f t="shared" si="112"/>
        <v>2.0860537198846198E-15</v>
      </c>
      <c r="F735" s="15">
        <f t="shared" si="113"/>
        <v>-1.4565113766183112E-16</v>
      </c>
      <c r="G735" s="14">
        <f t="shared" si="114"/>
        <v>8580017.681848947</v>
      </c>
      <c r="H735" s="15">
        <f t="shared" si="118"/>
        <v>1.460237603919234E-16</v>
      </c>
      <c r="I735" s="4">
        <f t="shared" si="115"/>
        <v>8580017.681848947</v>
      </c>
      <c r="J735" s="4">
        <f t="shared" si="116"/>
        <v>3.7262273009227684E-19</v>
      </c>
    </row>
    <row r="736" spans="1:10" x14ac:dyDescent="0.4">
      <c r="A736" s="1">
        <f t="shared" si="119"/>
        <v>44615</v>
      </c>
      <c r="B736">
        <f t="shared" si="120"/>
        <v>729</v>
      </c>
      <c r="C736" s="14">
        <f t="shared" si="111"/>
        <v>3066.3181510668187</v>
      </c>
      <c r="D736" s="15">
        <f t="shared" si="117"/>
        <v>-3.4660569896826495E-19</v>
      </c>
      <c r="E736" s="14">
        <f t="shared" si="112"/>
        <v>1.9404025822227888E-15</v>
      </c>
      <c r="F736" s="15">
        <f t="shared" si="113"/>
        <v>-1.3548157505662695E-16</v>
      </c>
      <c r="G736" s="14">
        <f t="shared" si="114"/>
        <v>8580017.681848947</v>
      </c>
      <c r="H736" s="15">
        <f t="shared" si="118"/>
        <v>1.3582818075559522E-16</v>
      </c>
      <c r="I736" s="4">
        <f t="shared" si="115"/>
        <v>8580017.681848947</v>
      </c>
      <c r="J736" s="4">
        <f t="shared" si="116"/>
        <v>3.4660569896827299E-19</v>
      </c>
    </row>
    <row r="737" spans="1:10" x14ac:dyDescent="0.4">
      <c r="A737" s="1">
        <f t="shared" si="119"/>
        <v>44616</v>
      </c>
      <c r="B737">
        <f t="shared" si="120"/>
        <v>730</v>
      </c>
      <c r="C737" s="14">
        <f t="shared" si="111"/>
        <v>3066.3181510668187</v>
      </c>
      <c r="D737" s="15">
        <f t="shared" si="117"/>
        <v>-3.2240521271348422E-19</v>
      </c>
      <c r="E737" s="14">
        <f t="shared" si="112"/>
        <v>1.8049210071661619E-15</v>
      </c>
      <c r="F737" s="15">
        <f t="shared" si="113"/>
        <v>-1.2602206528891786E-16</v>
      </c>
      <c r="G737" s="14">
        <f t="shared" si="114"/>
        <v>8580017.681848947</v>
      </c>
      <c r="H737" s="15">
        <f t="shared" si="118"/>
        <v>1.2634447050163136E-16</v>
      </c>
      <c r="I737" s="4">
        <f t="shared" si="115"/>
        <v>8580017.681848947</v>
      </c>
      <c r="J737" s="4">
        <f t="shared" si="116"/>
        <v>3.224052127134925E-19</v>
      </c>
    </row>
    <row r="738" spans="1:10" x14ac:dyDescent="0.4">
      <c r="A738" s="1">
        <f t="shared" si="119"/>
        <v>44617</v>
      </c>
      <c r="B738">
        <f t="shared" si="120"/>
        <v>731</v>
      </c>
      <c r="C738" s="14">
        <f t="shared" si="111"/>
        <v>3066.3181510668187</v>
      </c>
      <c r="D738" s="15">
        <f t="shared" si="117"/>
        <v>-2.9989443766862057E-19</v>
      </c>
      <c r="E738" s="14">
        <f t="shared" si="112"/>
        <v>1.6788989418772441E-15</v>
      </c>
      <c r="F738" s="15">
        <f t="shared" si="113"/>
        <v>-1.172230314937385E-16</v>
      </c>
      <c r="G738" s="14">
        <f t="shared" si="114"/>
        <v>8580017.681848947</v>
      </c>
      <c r="H738" s="15">
        <f t="shared" si="118"/>
        <v>1.1752292593140711E-16</v>
      </c>
      <c r="I738" s="4">
        <f t="shared" si="115"/>
        <v>8580017.681848947</v>
      </c>
      <c r="J738" s="4">
        <f t="shared" si="116"/>
        <v>2.9989443766860839E-19</v>
      </c>
    </row>
    <row r="739" spans="1:10" x14ac:dyDescent="0.4">
      <c r="A739" s="1">
        <f t="shared" si="119"/>
        <v>44618</v>
      </c>
      <c r="B739">
        <f t="shared" si="120"/>
        <v>732</v>
      </c>
      <c r="C739" s="14">
        <f t="shared" si="111"/>
        <v>3066.3181510668187</v>
      </c>
      <c r="D739" s="15">
        <f t="shared" si="117"/>
        <v>-2.789553958747661E-19</v>
      </c>
      <c r="E739" s="14">
        <f t="shared" si="112"/>
        <v>1.5616759103835056E-15</v>
      </c>
      <c r="F739" s="15">
        <f t="shared" si="113"/>
        <v>-1.0903835833097064E-16</v>
      </c>
      <c r="G739" s="14">
        <f t="shared" si="114"/>
        <v>8580017.681848947</v>
      </c>
      <c r="H739" s="15">
        <f t="shared" si="118"/>
        <v>1.093173137268454E-16</v>
      </c>
      <c r="I739" s="4">
        <f t="shared" si="115"/>
        <v>8580017.681848947</v>
      </c>
      <c r="J739" s="4">
        <f t="shared" si="116"/>
        <v>2.7895539587476317E-19</v>
      </c>
    </row>
    <row r="740" spans="1:10" x14ac:dyDescent="0.4">
      <c r="A740" s="1">
        <f t="shared" si="119"/>
        <v>44619</v>
      </c>
      <c r="B740">
        <f t="shared" si="120"/>
        <v>733</v>
      </c>
      <c r="C740" s="14">
        <f t="shared" si="111"/>
        <v>3066.3181510668187</v>
      </c>
      <c r="D740" s="15">
        <f t="shared" si="117"/>
        <v>-2.5947834675624508E-19</v>
      </c>
      <c r="E740" s="14">
        <f t="shared" si="112"/>
        <v>1.4526375520525349E-15</v>
      </c>
      <c r="F740" s="15">
        <f t="shared" si="113"/>
        <v>-1.0142515029692121E-16</v>
      </c>
      <c r="G740" s="14">
        <f t="shared" si="114"/>
        <v>8580017.681848947</v>
      </c>
      <c r="H740" s="15">
        <f t="shared" si="118"/>
        <v>1.0168462864367745E-16</v>
      </c>
      <c r="I740" s="4">
        <f t="shared" si="115"/>
        <v>8580017.681848947</v>
      </c>
      <c r="J740" s="4">
        <f t="shared" si="116"/>
        <v>2.5947834675624392E-19</v>
      </c>
    </row>
    <row r="741" spans="1:10" x14ac:dyDescent="0.4">
      <c r="A741" s="1">
        <f t="shared" si="119"/>
        <v>44620</v>
      </c>
      <c r="B741">
        <f t="shared" si="120"/>
        <v>734</v>
      </c>
      <c r="C741" s="14">
        <f t="shared" ref="C741:C804" si="121">C740+D740</f>
        <v>3066.3181510668187</v>
      </c>
      <c r="D741" s="15">
        <f t="shared" si="117"/>
        <v>-2.4136121197519618E-19</v>
      </c>
      <c r="E741" s="14">
        <f t="shared" ref="E741:E804" si="122">E740+F740</f>
        <v>1.3512124017556138E-15</v>
      </c>
      <c r="F741" s="15">
        <f t="shared" ref="F741:F804" si="123">-D741-H741</f>
        <v>-9.4343506910917779E-17</v>
      </c>
      <c r="G741" s="14">
        <f t="shared" ref="G741:G804" si="124">G740+H740</f>
        <v>8580017.681848947</v>
      </c>
      <c r="H741" s="15">
        <f t="shared" si="118"/>
        <v>9.4584868122892976E-17</v>
      </c>
      <c r="I741" s="4">
        <f t="shared" ref="I741:I804" si="125">E741+G741</f>
        <v>8580017.681848947</v>
      </c>
      <c r="J741" s="4">
        <f t="shared" ref="J741:J804" si="126">F741+H741</f>
        <v>2.4136121197519738E-19</v>
      </c>
    </row>
    <row r="742" spans="1:10" x14ac:dyDescent="0.4">
      <c r="A742" s="1">
        <f t="shared" si="119"/>
        <v>44621</v>
      </c>
      <c r="B742">
        <f t="shared" si="120"/>
        <v>735</v>
      </c>
      <c r="C742" s="14">
        <f t="shared" si="121"/>
        <v>3066.3181510668187</v>
      </c>
      <c r="D742" s="15">
        <f t="shared" si="117"/>
        <v>-2.2450904044359719E-19</v>
      </c>
      <c r="E742" s="14">
        <f t="shared" si="122"/>
        <v>1.256868894844696E-15</v>
      </c>
      <c r="F742" s="15">
        <f t="shared" si="123"/>
        <v>-8.7756313598685132E-17</v>
      </c>
      <c r="G742" s="14">
        <f t="shared" si="124"/>
        <v>8580017.681848947</v>
      </c>
      <c r="H742" s="15">
        <f t="shared" si="118"/>
        <v>8.7980822639128725E-17</v>
      </c>
      <c r="I742" s="4">
        <f t="shared" si="125"/>
        <v>8580017.681848947</v>
      </c>
      <c r="J742" s="4">
        <f t="shared" si="126"/>
        <v>2.245090404435929E-19</v>
      </c>
    </row>
    <row r="743" spans="1:10" x14ac:dyDescent="0.4">
      <c r="A743" s="1">
        <f t="shared" si="119"/>
        <v>44622</v>
      </c>
      <c r="B743">
        <f t="shared" si="120"/>
        <v>736</v>
      </c>
      <c r="C743" s="14">
        <f t="shared" si="121"/>
        <v>3066.3181510668187</v>
      </c>
      <c r="D743" s="15">
        <f t="shared" si="117"/>
        <v>-2.0883351068888663E-19</v>
      </c>
      <c r="E743" s="14">
        <f t="shared" si="122"/>
        <v>1.1691125812460108E-15</v>
      </c>
      <c r="F743" s="15">
        <f t="shared" si="123"/>
        <v>-8.1629047176531881E-17</v>
      </c>
      <c r="G743" s="14">
        <f t="shared" si="124"/>
        <v>8580017.681848947</v>
      </c>
      <c r="H743" s="15">
        <f t="shared" si="118"/>
        <v>8.1837880687220765E-17</v>
      </c>
      <c r="I743" s="4">
        <f t="shared" si="125"/>
        <v>8580017.681848947</v>
      </c>
      <c r="J743" s="4">
        <f t="shared" si="126"/>
        <v>2.0883351068888328E-19</v>
      </c>
    </row>
    <row r="744" spans="1:10" x14ac:dyDescent="0.4">
      <c r="A744" s="1">
        <f t="shared" si="119"/>
        <v>44623</v>
      </c>
      <c r="B744">
        <f t="shared" si="120"/>
        <v>737</v>
      </c>
      <c r="C744" s="14">
        <f t="shared" si="121"/>
        <v>3066.3181510668187</v>
      </c>
      <c r="D744" s="15">
        <f t="shared" si="117"/>
        <v>-1.9425246796510058E-19</v>
      </c>
      <c r="E744" s="14">
        <f t="shared" si="122"/>
        <v>1.087483534069479E-15</v>
      </c>
      <c r="F744" s="15">
        <f t="shared" si="123"/>
        <v>-7.5929594916898429E-17</v>
      </c>
      <c r="G744" s="14">
        <f t="shared" si="124"/>
        <v>8580017.681848947</v>
      </c>
      <c r="H744" s="15">
        <f t="shared" si="118"/>
        <v>7.6123847384863535E-17</v>
      </c>
      <c r="I744" s="4">
        <f t="shared" si="125"/>
        <v>8580017.681848947</v>
      </c>
      <c r="J744" s="4">
        <f t="shared" si="126"/>
        <v>1.9425246796510578E-19</v>
      </c>
    </row>
    <row r="745" spans="1:10" x14ac:dyDescent="0.4">
      <c r="A745" s="1">
        <f t="shared" si="119"/>
        <v>44624</v>
      </c>
      <c r="B745">
        <f t="shared" si="120"/>
        <v>738</v>
      </c>
      <c r="C745" s="14">
        <f t="shared" si="121"/>
        <v>3066.3181510668187</v>
      </c>
      <c r="D745" s="15">
        <f t="shared" si="117"/>
        <v>-1.8068949368354653E-19</v>
      </c>
      <c r="E745" s="14">
        <f t="shared" si="122"/>
        <v>1.0115539391525807E-15</v>
      </c>
      <c r="F745" s="15">
        <f t="shared" si="123"/>
        <v>-7.0628086246997115E-17</v>
      </c>
      <c r="G745" s="14">
        <f t="shared" si="124"/>
        <v>8580017.681848947</v>
      </c>
      <c r="H745" s="15">
        <f t="shared" si="118"/>
        <v>7.0808775740680656E-17</v>
      </c>
      <c r="I745" s="4">
        <f t="shared" si="125"/>
        <v>8580017.681848947</v>
      </c>
      <c r="J745" s="4">
        <f t="shared" si="126"/>
        <v>1.8068949368354052E-19</v>
      </c>
    </row>
    <row r="746" spans="1:10" x14ac:dyDescent="0.4">
      <c r="A746" s="1">
        <f t="shared" si="119"/>
        <v>44625</v>
      </c>
      <c r="B746">
        <f t="shared" si="120"/>
        <v>739</v>
      </c>
      <c r="C746" s="14">
        <f t="shared" si="121"/>
        <v>3066.3181510668187</v>
      </c>
      <c r="D746" s="15">
        <f t="shared" si="117"/>
        <v>-1.6807350490641933E-19</v>
      </c>
      <c r="E746" s="14">
        <f t="shared" si="122"/>
        <v>9.4092585290558361E-16</v>
      </c>
      <c r="F746" s="15">
        <f t="shared" si="123"/>
        <v>-6.5696736198484445E-17</v>
      </c>
      <c r="G746" s="14">
        <f t="shared" si="124"/>
        <v>8580017.681848947</v>
      </c>
      <c r="H746" s="15">
        <f t="shared" si="118"/>
        <v>6.586480970339086E-17</v>
      </c>
      <c r="I746" s="4">
        <f t="shared" si="125"/>
        <v>8580017.681848947</v>
      </c>
      <c r="J746" s="4">
        <f t="shared" si="126"/>
        <v>1.6807350490641413E-19</v>
      </c>
    </row>
    <row r="747" spans="1:10" x14ac:dyDescent="0.4">
      <c r="A747" s="1">
        <f t="shared" si="119"/>
        <v>44626</v>
      </c>
      <c r="B747">
        <f t="shared" si="120"/>
        <v>740</v>
      </c>
      <c r="C747" s="14">
        <f t="shared" si="121"/>
        <v>3066.3181510668187</v>
      </c>
      <c r="D747" s="15">
        <f t="shared" si="117"/>
        <v>-1.5633838180432331E-19</v>
      </c>
      <c r="E747" s="14">
        <f t="shared" si="122"/>
        <v>8.7522911670709913E-16</v>
      </c>
      <c r="F747" s="15">
        <f t="shared" si="123"/>
        <v>-6.1109699787692633E-17</v>
      </c>
      <c r="G747" s="14">
        <f t="shared" si="124"/>
        <v>8580017.681848947</v>
      </c>
      <c r="H747" s="15">
        <f t="shared" si="118"/>
        <v>6.126603816949695E-17</v>
      </c>
      <c r="I747" s="4">
        <f t="shared" si="125"/>
        <v>8580017.681848947</v>
      </c>
      <c r="J747" s="4">
        <f t="shared" si="126"/>
        <v>1.5633838180431746E-19</v>
      </c>
    </row>
    <row r="748" spans="1:10" x14ac:dyDescent="0.4">
      <c r="A748" s="1">
        <f t="shared" si="119"/>
        <v>44627</v>
      </c>
      <c r="B748">
        <f t="shared" si="120"/>
        <v>741</v>
      </c>
      <c r="C748" s="14">
        <f t="shared" si="121"/>
        <v>3066.3181510668187</v>
      </c>
      <c r="D748" s="15">
        <f t="shared" si="117"/>
        <v>-1.4542262112522207E-19</v>
      </c>
      <c r="E748" s="14">
        <f t="shared" si="122"/>
        <v>8.1411941691940647E-16</v>
      </c>
      <c r="F748" s="15">
        <f t="shared" si="123"/>
        <v>-5.6842936563233225E-17</v>
      </c>
      <c r="G748" s="14">
        <f t="shared" si="124"/>
        <v>8580017.681848947</v>
      </c>
      <c r="H748" s="15">
        <f t="shared" si="118"/>
        <v>5.6988359184358452E-17</v>
      </c>
      <c r="I748" s="4">
        <f t="shared" si="125"/>
        <v>8580017.681848947</v>
      </c>
      <c r="J748" s="4">
        <f t="shared" si="126"/>
        <v>1.4542262112522688E-19</v>
      </c>
    </row>
    <row r="749" spans="1:10" x14ac:dyDescent="0.4">
      <c r="A749" s="1">
        <f t="shared" si="119"/>
        <v>44628</v>
      </c>
      <c r="B749">
        <f t="shared" si="120"/>
        <v>742</v>
      </c>
      <c r="C749" s="14">
        <f t="shared" si="121"/>
        <v>3066.3181510668187</v>
      </c>
      <c r="D749" s="15">
        <f t="shared" si="117"/>
        <v>-1.3526901385866253E-19</v>
      </c>
      <c r="E749" s="14">
        <f t="shared" si="122"/>
        <v>7.5727648035617326E-16</v>
      </c>
      <c r="F749" s="15">
        <f t="shared" si="123"/>
        <v>-5.2874084611073474E-17</v>
      </c>
      <c r="G749" s="14">
        <f t="shared" si="124"/>
        <v>8580017.681848947</v>
      </c>
      <c r="H749" s="15">
        <f t="shared" si="118"/>
        <v>5.3009353624932134E-17</v>
      </c>
      <c r="I749" s="4">
        <f t="shared" si="125"/>
        <v>8580017.681848947</v>
      </c>
      <c r="J749" s="4">
        <f t="shared" si="126"/>
        <v>1.3526901385865993E-19</v>
      </c>
    </row>
    <row r="750" spans="1:10" x14ac:dyDescent="0.4">
      <c r="A750" s="1">
        <f t="shared" si="119"/>
        <v>44629</v>
      </c>
      <c r="B750">
        <f t="shared" si="120"/>
        <v>743</v>
      </c>
      <c r="C750" s="14">
        <f t="shared" si="121"/>
        <v>3066.3181510668187</v>
      </c>
      <c r="D750" s="15">
        <f t="shared" si="117"/>
        <v>-1.2582434540592588E-19</v>
      </c>
      <c r="E750" s="14">
        <f t="shared" si="122"/>
        <v>7.0440239574509976E-16</v>
      </c>
      <c r="F750" s="15">
        <f t="shared" si="123"/>
        <v>-4.918234335675106E-17</v>
      </c>
      <c r="G750" s="14">
        <f t="shared" si="124"/>
        <v>8580017.681848947</v>
      </c>
      <c r="H750" s="15">
        <f t="shared" si="118"/>
        <v>4.9308167702156987E-17</v>
      </c>
      <c r="I750" s="4">
        <f t="shared" si="125"/>
        <v>8580017.681848947</v>
      </c>
      <c r="J750" s="4">
        <f t="shared" si="126"/>
        <v>1.258243454059278E-19</v>
      </c>
    </row>
    <row r="751" spans="1:10" x14ac:dyDescent="0.4">
      <c r="A751" s="1">
        <f t="shared" si="119"/>
        <v>44630</v>
      </c>
      <c r="B751">
        <f t="shared" si="120"/>
        <v>744</v>
      </c>
      <c r="C751" s="14">
        <f t="shared" si="121"/>
        <v>3066.3181510668187</v>
      </c>
      <c r="D751" s="15">
        <f t="shared" si="117"/>
        <v>-1.170391166847106E-19</v>
      </c>
      <c r="E751" s="14">
        <f t="shared" si="122"/>
        <v>6.5522005238834869E-16</v>
      </c>
      <c r="F751" s="15">
        <f t="shared" si="123"/>
        <v>-4.57483645504997E-17</v>
      </c>
      <c r="G751" s="14">
        <f t="shared" si="124"/>
        <v>8580017.681848947</v>
      </c>
      <c r="H751" s="15">
        <f t="shared" si="118"/>
        <v>4.586540366718441E-17</v>
      </c>
      <c r="I751" s="4">
        <f t="shared" si="125"/>
        <v>8580017.681848947</v>
      </c>
      <c r="J751" s="4">
        <f t="shared" si="126"/>
        <v>1.1703911668471022E-19</v>
      </c>
    </row>
    <row r="752" spans="1:10" x14ac:dyDescent="0.4">
      <c r="A752" s="1">
        <f t="shared" si="119"/>
        <v>44631</v>
      </c>
      <c r="B752">
        <f t="shared" si="120"/>
        <v>745</v>
      </c>
      <c r="C752" s="14">
        <f t="shared" si="121"/>
        <v>3066.3181510668187</v>
      </c>
      <c r="D752" s="15">
        <f t="shared" si="117"/>
        <v>-1.0886728470666991E-19</v>
      </c>
      <c r="E752" s="14">
        <f t="shared" si="122"/>
        <v>6.0947168783784902E-16</v>
      </c>
      <c r="F752" s="15">
        <f t="shared" si="123"/>
        <v>-4.255415086394277E-17</v>
      </c>
      <c r="G752" s="14">
        <f t="shared" si="124"/>
        <v>8580017.681848947</v>
      </c>
      <c r="H752" s="15">
        <f t="shared" si="118"/>
        <v>4.2663018148649438E-17</v>
      </c>
      <c r="I752" s="4">
        <f t="shared" si="125"/>
        <v>8580017.681848947</v>
      </c>
      <c r="J752" s="4">
        <f t="shared" si="126"/>
        <v>1.0886728470666782E-19</v>
      </c>
    </row>
    <row r="753" spans="1:10" x14ac:dyDescent="0.4">
      <c r="A753" s="1">
        <f t="shared" si="119"/>
        <v>44632</v>
      </c>
      <c r="B753">
        <f t="shared" si="120"/>
        <v>746</v>
      </c>
      <c r="C753" s="14">
        <f t="shared" si="121"/>
        <v>3066.3181510668187</v>
      </c>
      <c r="D753" s="15">
        <f t="shared" si="117"/>
        <v>-1.0126602126818188E-19</v>
      </c>
      <c r="E753" s="14">
        <f t="shared" si="122"/>
        <v>5.669175369739063E-16</v>
      </c>
      <c r="F753" s="15">
        <f t="shared" si="123"/>
        <v>-3.9582961566905262E-17</v>
      </c>
      <c r="G753" s="14">
        <f t="shared" si="124"/>
        <v>8580017.681848947</v>
      </c>
      <c r="H753" s="15">
        <f t="shared" si="118"/>
        <v>3.9684227588173444E-17</v>
      </c>
      <c r="I753" s="4">
        <f t="shared" si="125"/>
        <v>8580017.681848947</v>
      </c>
      <c r="J753" s="4">
        <f t="shared" si="126"/>
        <v>1.012660212681823E-19</v>
      </c>
    </row>
    <row r="754" spans="1:10" x14ac:dyDescent="0.4">
      <c r="A754" s="1">
        <f t="shared" si="119"/>
        <v>44633</v>
      </c>
      <c r="B754">
        <f t="shared" si="120"/>
        <v>747</v>
      </c>
      <c r="C754" s="14">
        <f t="shared" si="121"/>
        <v>3066.3181510668187</v>
      </c>
      <c r="D754" s="15">
        <f t="shared" si="117"/>
        <v>-9.419548848966184E-20</v>
      </c>
      <c r="E754" s="14">
        <f t="shared" si="122"/>
        <v>5.2733457540700105E-16</v>
      </c>
      <c r="F754" s="15">
        <f t="shared" si="123"/>
        <v>-3.6819224790000417E-17</v>
      </c>
      <c r="G754" s="14">
        <f t="shared" si="124"/>
        <v>8580017.681848947</v>
      </c>
      <c r="H754" s="15">
        <f t="shared" si="118"/>
        <v>3.6913420278490079E-17</v>
      </c>
      <c r="I754" s="4">
        <f t="shared" si="125"/>
        <v>8580017.681848947</v>
      </c>
      <c r="J754" s="4">
        <f t="shared" si="126"/>
        <v>9.4195488489661708E-20</v>
      </c>
    </row>
    <row r="755" spans="1:10" x14ac:dyDescent="0.4">
      <c r="A755" s="1">
        <f t="shared" si="119"/>
        <v>44634</v>
      </c>
      <c r="B755">
        <f t="shared" si="120"/>
        <v>748</v>
      </c>
      <c r="C755" s="14">
        <f t="shared" si="121"/>
        <v>3066.3181510668187</v>
      </c>
      <c r="D755" s="15">
        <f t="shared" si="117"/>
        <v>-8.7618630027028387E-20</v>
      </c>
      <c r="E755" s="14">
        <f t="shared" si="122"/>
        <v>4.9051535061700063E-16</v>
      </c>
      <c r="F755" s="15">
        <f t="shared" si="123"/>
        <v>-3.4248455913163021E-17</v>
      </c>
      <c r="G755" s="14">
        <f t="shared" si="124"/>
        <v>8580017.681848947</v>
      </c>
      <c r="H755" s="15">
        <f t="shared" si="118"/>
        <v>3.4336074543190049E-17</v>
      </c>
      <c r="I755" s="4">
        <f t="shared" si="125"/>
        <v>8580017.681848947</v>
      </c>
      <c r="J755" s="4">
        <f t="shared" si="126"/>
        <v>8.761863002702823E-20</v>
      </c>
    </row>
    <row r="756" spans="1:10" x14ac:dyDescent="0.4">
      <c r="A756" s="1">
        <f t="shared" si="119"/>
        <v>44635</v>
      </c>
      <c r="B756">
        <f t="shared" si="120"/>
        <v>749</v>
      </c>
      <c r="C756" s="14">
        <f t="shared" si="121"/>
        <v>3066.3181510668187</v>
      </c>
      <c r="D756" s="15">
        <f t="shared" si="117"/>
        <v>-8.1500976861071757E-20</v>
      </c>
      <c r="E756" s="14">
        <f t="shared" si="122"/>
        <v>4.5626689470383764E-16</v>
      </c>
      <c r="F756" s="15">
        <f t="shared" si="123"/>
        <v>-3.1857181652407566E-17</v>
      </c>
      <c r="G756" s="14">
        <f t="shared" si="124"/>
        <v>8580017.681848947</v>
      </c>
      <c r="H756" s="15">
        <f t="shared" si="118"/>
        <v>3.1938682629268638E-17</v>
      </c>
      <c r="I756" s="4">
        <f t="shared" si="125"/>
        <v>8580017.681848947</v>
      </c>
      <c r="J756" s="4">
        <f t="shared" si="126"/>
        <v>8.1500976861072034E-20</v>
      </c>
    </row>
    <row r="757" spans="1:10" x14ac:dyDescent="0.4">
      <c r="A757" s="1">
        <f t="shared" si="119"/>
        <v>44636</v>
      </c>
      <c r="B757">
        <f t="shared" si="120"/>
        <v>750</v>
      </c>
      <c r="C757" s="14">
        <f t="shared" si="121"/>
        <v>3066.3181510668187</v>
      </c>
      <c r="D757" s="15">
        <f t="shared" si="117"/>
        <v>-7.5810466646875418E-20</v>
      </c>
      <c r="E757" s="14">
        <f t="shared" si="122"/>
        <v>4.2440971305143007E-16</v>
      </c>
      <c r="F757" s="15">
        <f t="shared" si="123"/>
        <v>-2.9632869446953231E-17</v>
      </c>
      <c r="G757" s="14">
        <f t="shared" si="124"/>
        <v>8580017.681848947</v>
      </c>
      <c r="H757" s="15">
        <f t="shared" si="118"/>
        <v>2.9708679913600105E-17</v>
      </c>
      <c r="I757" s="4">
        <f t="shared" si="125"/>
        <v>8580017.681848947</v>
      </c>
      <c r="J757" s="4">
        <f t="shared" si="126"/>
        <v>7.5810466646874154E-20</v>
      </c>
    </row>
    <row r="758" spans="1:10" x14ac:dyDescent="0.4">
      <c r="A758" s="1">
        <f t="shared" si="119"/>
        <v>44637</v>
      </c>
      <c r="B758">
        <f t="shared" si="120"/>
        <v>751</v>
      </c>
      <c r="C758" s="14">
        <f t="shared" si="121"/>
        <v>3066.3181510668187</v>
      </c>
      <c r="D758" s="15">
        <f t="shared" si="117"/>
        <v>-7.0517275676509416E-20</v>
      </c>
      <c r="E758" s="14">
        <f t="shared" si="122"/>
        <v>3.9477684360447686E-16</v>
      </c>
      <c r="F758" s="15">
        <f t="shared" si="123"/>
        <v>-2.7563861776636874E-17</v>
      </c>
      <c r="G758" s="14">
        <f t="shared" si="124"/>
        <v>8580017.681848947</v>
      </c>
      <c r="H758" s="15">
        <f t="shared" si="118"/>
        <v>2.7634379052313383E-17</v>
      </c>
      <c r="I758" s="4">
        <f t="shared" si="125"/>
        <v>8580017.681848947</v>
      </c>
      <c r="J758" s="4">
        <f t="shared" si="126"/>
        <v>7.0517275676508212E-20</v>
      </c>
    </row>
    <row r="759" spans="1:10" x14ac:dyDescent="0.4">
      <c r="A759" s="1">
        <f t="shared" si="119"/>
        <v>44638</v>
      </c>
      <c r="B759">
        <f t="shared" si="120"/>
        <v>752</v>
      </c>
      <c r="C759" s="14">
        <f t="shared" si="121"/>
        <v>3066.3181510668187</v>
      </c>
      <c r="D759" s="15">
        <f t="shared" si="117"/>
        <v>-6.5593662574319185E-20</v>
      </c>
      <c r="E759" s="14">
        <f t="shared" si="122"/>
        <v>3.6721298182783998E-16</v>
      </c>
      <c r="F759" s="15">
        <f t="shared" si="123"/>
        <v>-2.5639315065374483E-17</v>
      </c>
      <c r="G759" s="14">
        <f t="shared" si="124"/>
        <v>8580017.681848947</v>
      </c>
      <c r="H759" s="15">
        <f t="shared" si="118"/>
        <v>2.5704908727948803E-17</v>
      </c>
      <c r="I759" s="4">
        <f t="shared" si="125"/>
        <v>8580017.681848947</v>
      </c>
      <c r="J759" s="4">
        <f t="shared" si="126"/>
        <v>6.5593662574319378E-20</v>
      </c>
    </row>
    <row r="760" spans="1:10" x14ac:dyDescent="0.4">
      <c r="A760" s="1">
        <f t="shared" si="119"/>
        <v>44639</v>
      </c>
      <c r="B760">
        <f t="shared" si="120"/>
        <v>753</v>
      </c>
      <c r="C760" s="14">
        <f t="shared" si="121"/>
        <v>3066.3181510668187</v>
      </c>
      <c r="D760" s="15">
        <f t="shared" si="117"/>
        <v>-6.1013822905624423E-20</v>
      </c>
      <c r="E760" s="14">
        <f t="shared" si="122"/>
        <v>3.4157366676246552E-16</v>
      </c>
      <c r="F760" s="15">
        <f t="shared" si="123"/>
        <v>-2.3849142850466962E-17</v>
      </c>
      <c r="G760" s="14">
        <f t="shared" si="124"/>
        <v>8580017.681848947</v>
      </c>
      <c r="H760" s="15">
        <f t="shared" si="118"/>
        <v>2.3910156673372588E-17</v>
      </c>
      <c r="I760" s="4">
        <f t="shared" si="125"/>
        <v>8580017.681848947</v>
      </c>
      <c r="J760" s="4">
        <f t="shared" si="126"/>
        <v>6.1013822905625579E-20</v>
      </c>
    </row>
    <row r="761" spans="1:10" x14ac:dyDescent="0.4">
      <c r="A761" s="1">
        <f t="shared" si="119"/>
        <v>44640</v>
      </c>
      <c r="B761">
        <f t="shared" si="120"/>
        <v>754</v>
      </c>
      <c r="C761" s="14">
        <f t="shared" si="121"/>
        <v>3066.3181510668187</v>
      </c>
      <c r="D761" s="15">
        <f t="shared" si="117"/>
        <v>-5.6753753936838122E-20</v>
      </c>
      <c r="E761" s="14">
        <f t="shared" si="122"/>
        <v>3.1772452391199854E-16</v>
      </c>
      <c r="F761" s="15">
        <f t="shared" si="123"/>
        <v>-2.2183962919903063E-17</v>
      </c>
      <c r="G761" s="14">
        <f t="shared" si="124"/>
        <v>8580017.681848947</v>
      </c>
      <c r="H761" s="15">
        <f t="shared" si="118"/>
        <v>2.2240716673839901E-17</v>
      </c>
      <c r="I761" s="4">
        <f t="shared" si="125"/>
        <v>8580017.681848947</v>
      </c>
      <c r="J761" s="4">
        <f t="shared" si="126"/>
        <v>5.6753753936838279E-20</v>
      </c>
    </row>
    <row r="762" spans="1:10" x14ac:dyDescent="0.4">
      <c r="A762" s="1">
        <f t="shared" si="119"/>
        <v>44641</v>
      </c>
      <c r="B762">
        <f t="shared" si="120"/>
        <v>755</v>
      </c>
      <c r="C762" s="14">
        <f t="shared" si="121"/>
        <v>3066.3181510668187</v>
      </c>
      <c r="D762" s="15">
        <f t="shared" si="117"/>
        <v>-5.2791128838220189E-20</v>
      </c>
      <c r="E762" s="14">
        <f t="shared" si="122"/>
        <v>2.955405609920955E-16</v>
      </c>
      <c r="F762" s="15">
        <f t="shared" si="123"/>
        <v>-2.0635048140608466E-17</v>
      </c>
      <c r="G762" s="14">
        <f t="shared" si="124"/>
        <v>8580017.681848947</v>
      </c>
      <c r="H762" s="15">
        <f t="shared" si="118"/>
        <v>2.0687839269446686E-17</v>
      </c>
      <c r="I762" s="4">
        <f t="shared" si="125"/>
        <v>8580017.681848947</v>
      </c>
      <c r="J762" s="4">
        <f t="shared" si="126"/>
        <v>5.2791128838220568E-20</v>
      </c>
    </row>
    <row r="763" spans="1:10" x14ac:dyDescent="0.4">
      <c r="A763" s="1">
        <f t="shared" si="119"/>
        <v>44642</v>
      </c>
      <c r="B763">
        <f t="shared" si="120"/>
        <v>756</v>
      </c>
      <c r="C763" s="14">
        <f t="shared" si="121"/>
        <v>3066.3181510668187</v>
      </c>
      <c r="D763" s="15">
        <f t="shared" si="117"/>
        <v>-4.9105179669967536E-20</v>
      </c>
      <c r="E763" s="14">
        <f t="shared" si="122"/>
        <v>2.7490551285148702E-16</v>
      </c>
      <c r="F763" s="15">
        <f t="shared" si="123"/>
        <v>-1.9194280719934125E-17</v>
      </c>
      <c r="G763" s="14">
        <f t="shared" si="124"/>
        <v>8580017.681848947</v>
      </c>
      <c r="H763" s="15">
        <f t="shared" si="118"/>
        <v>1.9243385899604093E-17</v>
      </c>
      <c r="I763" s="4">
        <f t="shared" si="125"/>
        <v>8580017.681848947</v>
      </c>
      <c r="J763" s="4">
        <f t="shared" si="126"/>
        <v>4.9105179669967397E-20</v>
      </c>
    </row>
    <row r="764" spans="1:10" x14ac:dyDescent="0.4">
      <c r="A764" s="1">
        <f t="shared" si="119"/>
        <v>44643</v>
      </c>
      <c r="B764">
        <f t="shared" si="120"/>
        <v>757</v>
      </c>
      <c r="C764" s="14">
        <f t="shared" si="121"/>
        <v>3066.3181510668187</v>
      </c>
      <c r="D764" s="15">
        <f t="shared" si="117"/>
        <v>-4.5676588538376266E-20</v>
      </c>
      <c r="E764" s="14">
        <f t="shared" si="122"/>
        <v>2.5571123213155289E-16</v>
      </c>
      <c r="F764" s="15">
        <f t="shared" si="123"/>
        <v>-1.7854109660670329E-17</v>
      </c>
      <c r="G764" s="14">
        <f t="shared" si="124"/>
        <v>8580017.681848947</v>
      </c>
      <c r="H764" s="15">
        <f t="shared" si="118"/>
        <v>1.7899786249208705E-17</v>
      </c>
      <c r="I764" s="4">
        <f t="shared" si="125"/>
        <v>8580017.681848947</v>
      </c>
      <c r="J764" s="4">
        <f t="shared" si="126"/>
        <v>4.5676588538376459E-20</v>
      </c>
    </row>
    <row r="765" spans="1:10" x14ac:dyDescent="0.4">
      <c r="A765" s="1">
        <f t="shared" si="119"/>
        <v>44644</v>
      </c>
      <c r="B765">
        <f t="shared" si="120"/>
        <v>758</v>
      </c>
      <c r="C765" s="14">
        <f t="shared" si="121"/>
        <v>3066.3181510668187</v>
      </c>
      <c r="D765" s="15">
        <f t="shared" si="117"/>
        <v>-4.2487386351630164E-20</v>
      </c>
      <c r="E765" s="14">
        <f t="shared" si="122"/>
        <v>2.3785712247088256E-16</v>
      </c>
      <c r="F765" s="15">
        <f t="shared" si="123"/>
        <v>-1.660751118661015E-17</v>
      </c>
      <c r="G765" s="14">
        <f t="shared" si="124"/>
        <v>8580017.681848947</v>
      </c>
      <c r="H765" s="15">
        <f t="shared" si="118"/>
        <v>1.6649998572961781E-17</v>
      </c>
      <c r="I765" s="4">
        <f t="shared" si="125"/>
        <v>8580017.681848947</v>
      </c>
      <c r="J765" s="4">
        <f t="shared" si="126"/>
        <v>4.2487386351630778E-20</v>
      </c>
    </row>
    <row r="766" spans="1:10" x14ac:dyDescent="0.4">
      <c r="A766" s="1">
        <f t="shared" si="119"/>
        <v>44645</v>
      </c>
      <c r="B766">
        <f t="shared" si="120"/>
        <v>759</v>
      </c>
      <c r="C766" s="14">
        <f t="shared" si="121"/>
        <v>3066.3181510668187</v>
      </c>
      <c r="D766" s="15">
        <f t="shared" si="117"/>
        <v>-3.9520858644599223E-20</v>
      </c>
      <c r="E766" s="14">
        <f t="shared" si="122"/>
        <v>2.2124961128427242E-16</v>
      </c>
      <c r="F766" s="15">
        <f t="shared" si="123"/>
        <v>-1.5447951931254475E-17</v>
      </c>
      <c r="G766" s="14">
        <f t="shared" si="124"/>
        <v>8580017.681848947</v>
      </c>
      <c r="H766" s="15">
        <f t="shared" si="118"/>
        <v>1.5487472789899072E-17</v>
      </c>
      <c r="I766" s="4">
        <f t="shared" si="125"/>
        <v>8580017.681848947</v>
      </c>
      <c r="J766" s="4">
        <f t="shared" si="126"/>
        <v>3.9520858644597773E-20</v>
      </c>
    </row>
    <row r="767" spans="1:10" x14ac:dyDescent="0.4">
      <c r="A767" s="1">
        <f t="shared" si="119"/>
        <v>44646</v>
      </c>
      <c r="B767">
        <f t="shared" si="120"/>
        <v>760</v>
      </c>
      <c r="C767" s="14">
        <f t="shared" si="121"/>
        <v>3066.3181510668187</v>
      </c>
      <c r="D767" s="15">
        <f t="shared" si="117"/>
        <v>-3.676145797908009E-20</v>
      </c>
      <c r="E767" s="14">
        <f t="shared" si="122"/>
        <v>2.0580165935301796E-16</v>
      </c>
      <c r="F767" s="15">
        <f t="shared" si="123"/>
        <v>-1.436935469673218E-17</v>
      </c>
      <c r="G767" s="14">
        <f t="shared" si="124"/>
        <v>8580017.681848947</v>
      </c>
      <c r="H767" s="15">
        <f t="shared" si="118"/>
        <v>1.440611615471126E-17</v>
      </c>
      <c r="I767" s="4">
        <f t="shared" si="125"/>
        <v>8580017.681848947</v>
      </c>
      <c r="J767" s="4">
        <f t="shared" si="126"/>
        <v>3.6761457979079777E-20</v>
      </c>
    </row>
    <row r="768" spans="1:10" x14ac:dyDescent="0.4">
      <c r="A768" s="1">
        <f t="shared" si="119"/>
        <v>44647</v>
      </c>
      <c r="B768">
        <f t="shared" si="120"/>
        <v>761</v>
      </c>
      <c r="C768" s="14">
        <f t="shared" si="121"/>
        <v>3066.3181510668187</v>
      </c>
      <c r="D768" s="15">
        <f t="shared" si="117"/>
        <v>-3.419472246037218E-20</v>
      </c>
      <c r="E768" s="14">
        <f t="shared" si="122"/>
        <v>1.9143230465628578E-16</v>
      </c>
      <c r="F768" s="15">
        <f t="shared" si="123"/>
        <v>-1.3366066603479632E-17</v>
      </c>
      <c r="G768" s="14">
        <f t="shared" si="124"/>
        <v>8580017.681848947</v>
      </c>
      <c r="H768" s="15">
        <f t="shared" si="118"/>
        <v>1.3400261325940005E-17</v>
      </c>
      <c r="I768" s="4">
        <f t="shared" si="125"/>
        <v>8580017.681848947</v>
      </c>
      <c r="J768" s="4">
        <f t="shared" si="126"/>
        <v>3.41947224603728E-20</v>
      </c>
    </row>
    <row r="769" spans="1:10" x14ac:dyDescent="0.4">
      <c r="A769" s="1">
        <f t="shared" si="119"/>
        <v>44648</v>
      </c>
      <c r="B769">
        <f t="shared" si="120"/>
        <v>762</v>
      </c>
      <c r="C769" s="14">
        <f t="shared" si="121"/>
        <v>3066.3181510668187</v>
      </c>
      <c r="D769" s="15">
        <f t="shared" si="117"/>
        <v>-3.1807199943138417E-20</v>
      </c>
      <c r="E769" s="14">
        <f t="shared" si="122"/>
        <v>1.7806623805280615E-16</v>
      </c>
      <c r="F769" s="15">
        <f t="shared" si="123"/>
        <v>-1.2432829463753294E-17</v>
      </c>
      <c r="G769" s="14">
        <f t="shared" si="124"/>
        <v>8580017.681848947</v>
      </c>
      <c r="H769" s="15">
        <f t="shared" si="118"/>
        <v>1.2464636663696431E-17</v>
      </c>
      <c r="I769" s="4">
        <f t="shared" si="125"/>
        <v>8580017.681848947</v>
      </c>
      <c r="J769" s="4">
        <f t="shared" si="126"/>
        <v>3.1807199943137887E-20</v>
      </c>
    </row>
    <row r="770" spans="1:10" x14ac:dyDescent="0.4">
      <c r="A770" s="1">
        <f t="shared" si="119"/>
        <v>44649</v>
      </c>
      <c r="B770">
        <f t="shared" si="120"/>
        <v>763</v>
      </c>
      <c r="C770" s="14">
        <f t="shared" si="121"/>
        <v>3066.3181510668187</v>
      </c>
      <c r="D770" s="15">
        <f t="shared" si="117"/>
        <v>-2.9586377529316944E-20</v>
      </c>
      <c r="E770" s="14">
        <f t="shared" si="122"/>
        <v>1.6563340858905287E-16</v>
      </c>
      <c r="F770" s="15">
        <f t="shared" si="123"/>
        <v>-1.1564752223704386E-17</v>
      </c>
      <c r="G770" s="14">
        <f t="shared" si="124"/>
        <v>8580017.681848947</v>
      </c>
      <c r="H770" s="15">
        <f t="shared" si="118"/>
        <v>1.1594338601233702E-17</v>
      </c>
      <c r="I770" s="4">
        <f t="shared" si="125"/>
        <v>8580017.681848947</v>
      </c>
      <c r="J770" s="4">
        <f t="shared" si="126"/>
        <v>2.9586377529316601E-20</v>
      </c>
    </row>
    <row r="771" spans="1:10" x14ac:dyDescent="0.4">
      <c r="A771" s="1">
        <f t="shared" si="119"/>
        <v>44650</v>
      </c>
      <c r="B771">
        <f t="shared" si="120"/>
        <v>764</v>
      </c>
      <c r="C771" s="14">
        <f t="shared" si="121"/>
        <v>3066.3181510668187</v>
      </c>
      <c r="D771" s="15">
        <f t="shared" si="117"/>
        <v>-2.7520615988585482E-20</v>
      </c>
      <c r="E771" s="14">
        <f t="shared" si="122"/>
        <v>1.5406865636534848E-16</v>
      </c>
      <c r="F771" s="15">
        <f t="shared" si="123"/>
        <v>-1.0757285329585809E-17</v>
      </c>
      <c r="G771" s="14">
        <f t="shared" si="124"/>
        <v>8580017.681848947</v>
      </c>
      <c r="H771" s="15">
        <f t="shared" si="118"/>
        <v>1.0784805945574394E-17</v>
      </c>
      <c r="I771" s="4">
        <f t="shared" si="125"/>
        <v>8580017.681848947</v>
      </c>
      <c r="J771" s="4">
        <f t="shared" si="126"/>
        <v>2.752061598858476E-20</v>
      </c>
    </row>
    <row r="772" spans="1:10" x14ac:dyDescent="0.4">
      <c r="A772" s="1">
        <f t="shared" si="119"/>
        <v>44651</v>
      </c>
      <c r="B772">
        <f t="shared" si="120"/>
        <v>765</v>
      </c>
      <c r="C772" s="14">
        <f t="shared" si="121"/>
        <v>3066.3181510668187</v>
      </c>
      <c r="D772" s="15">
        <f t="shared" si="117"/>
        <v>-2.5599088757679092E-20</v>
      </c>
      <c r="E772" s="14">
        <f t="shared" si="122"/>
        <v>1.4331137103576266E-16</v>
      </c>
      <c r="F772" s="15">
        <f t="shared" si="123"/>
        <v>-1.0006196883745708E-17</v>
      </c>
      <c r="G772" s="14">
        <f t="shared" si="124"/>
        <v>8580017.681848947</v>
      </c>
      <c r="H772" s="15">
        <f t="shared" si="118"/>
        <v>1.0031795972503387E-17</v>
      </c>
      <c r="I772" s="4">
        <f t="shared" si="125"/>
        <v>8580017.681848947</v>
      </c>
      <c r="J772" s="4">
        <f t="shared" si="126"/>
        <v>2.5599088757678442E-20</v>
      </c>
    </row>
    <row r="773" spans="1:10" x14ac:dyDescent="0.4">
      <c r="A773" s="1">
        <f t="shared" si="119"/>
        <v>44652</v>
      </c>
      <c r="B773">
        <f t="shared" si="120"/>
        <v>766</v>
      </c>
      <c r="C773" s="14">
        <f t="shared" si="121"/>
        <v>3066.3181510668187</v>
      </c>
      <c r="D773" s="15">
        <f t="shared" si="117"/>
        <v>-2.3811725198859342E-20</v>
      </c>
      <c r="E773" s="14">
        <f t="shared" si="122"/>
        <v>1.3330517415201695E-16</v>
      </c>
      <c r="F773" s="15">
        <f t="shared" si="123"/>
        <v>-9.3075504654423287E-18</v>
      </c>
      <c r="G773" s="14">
        <f t="shared" si="124"/>
        <v>8580017.681848947</v>
      </c>
      <c r="H773" s="15">
        <f t="shared" si="118"/>
        <v>9.3313621906411873E-18</v>
      </c>
      <c r="I773" s="4">
        <f t="shared" si="125"/>
        <v>8580017.681848947</v>
      </c>
      <c r="J773" s="4">
        <f t="shared" si="126"/>
        <v>2.381172519885858E-20</v>
      </c>
    </row>
    <row r="774" spans="1:10" x14ac:dyDescent="0.4">
      <c r="A774" s="1">
        <f t="shared" si="119"/>
        <v>44653</v>
      </c>
      <c r="B774">
        <f t="shared" si="120"/>
        <v>767</v>
      </c>
      <c r="C774" s="14">
        <f t="shared" si="121"/>
        <v>3066.3181510668187</v>
      </c>
      <c r="D774" s="15">
        <f t="shared" si="117"/>
        <v>-2.2149157820155127E-20</v>
      </c>
      <c r="E774" s="14">
        <f t="shared" si="122"/>
        <v>1.2399762368657462E-16</v>
      </c>
      <c r="F774" s="15">
        <f t="shared" si="123"/>
        <v>-8.6576845002400699E-18</v>
      </c>
      <c r="G774" s="14">
        <f t="shared" si="124"/>
        <v>8580017.681848947</v>
      </c>
      <c r="H774" s="15">
        <f t="shared" si="118"/>
        <v>8.6798336580602251E-18</v>
      </c>
      <c r="I774" s="4">
        <f t="shared" si="125"/>
        <v>8580017.681848947</v>
      </c>
      <c r="J774" s="4">
        <f t="shared" si="126"/>
        <v>2.2149157820155209E-20</v>
      </c>
    </row>
    <row r="775" spans="1:10" x14ac:dyDescent="0.4">
      <c r="A775" s="1">
        <f t="shared" si="119"/>
        <v>44654</v>
      </c>
      <c r="B775">
        <f t="shared" si="120"/>
        <v>768</v>
      </c>
      <c r="C775" s="14">
        <f t="shared" si="121"/>
        <v>3066.3181510668187</v>
      </c>
      <c r="D775" s="15">
        <f t="shared" ref="D775:D838" si="127">-E$1*C775*E775/B$2</f>
        <v>-2.0602673180758841E-20</v>
      </c>
      <c r="E775" s="14">
        <f t="shared" si="122"/>
        <v>1.1533993918633455E-16</v>
      </c>
      <c r="F775" s="15">
        <f t="shared" si="123"/>
        <v>-8.0531930698626604E-18</v>
      </c>
      <c r="G775" s="14">
        <f t="shared" si="124"/>
        <v>8580017.681848947</v>
      </c>
      <c r="H775" s="15">
        <f t="shared" ref="H775:H838" si="128">$G$1*E775</f>
        <v>8.0737957430434188E-18</v>
      </c>
      <c r="I775" s="4">
        <f t="shared" si="125"/>
        <v>8580017.681848947</v>
      </c>
      <c r="J775" s="4">
        <f t="shared" si="126"/>
        <v>2.060267318075848E-20</v>
      </c>
    </row>
    <row r="776" spans="1:10" x14ac:dyDescent="0.4">
      <c r="A776" s="1">
        <f t="shared" si="119"/>
        <v>44655</v>
      </c>
      <c r="B776">
        <f t="shared" si="120"/>
        <v>769</v>
      </c>
      <c r="C776" s="14">
        <f t="shared" si="121"/>
        <v>3066.3181510668187</v>
      </c>
      <c r="D776" s="15">
        <f t="shared" si="127"/>
        <v>-1.9164166224275288E-20</v>
      </c>
      <c r="E776" s="14">
        <f t="shared" si="122"/>
        <v>1.0728674611647189E-16</v>
      </c>
      <c r="F776" s="15">
        <f t="shared" si="123"/>
        <v>-7.490908061928758E-18</v>
      </c>
      <c r="G776" s="14">
        <f t="shared" si="124"/>
        <v>8580017.681848947</v>
      </c>
      <c r="H776" s="15">
        <f t="shared" si="128"/>
        <v>7.5100722281530333E-18</v>
      </c>
      <c r="I776" s="4">
        <f t="shared" si="125"/>
        <v>8580017.681848947</v>
      </c>
      <c r="J776" s="4">
        <f t="shared" si="126"/>
        <v>1.9164166224275321E-20</v>
      </c>
    </row>
    <row r="777" spans="1:10" x14ac:dyDescent="0.4">
      <c r="A777" s="1">
        <f t="shared" ref="A777:A840" si="129">A776+1</f>
        <v>44656</v>
      </c>
      <c r="B777">
        <f t="shared" ref="B777:B840" si="130">B776+1</f>
        <v>770</v>
      </c>
      <c r="C777" s="14">
        <f t="shared" si="121"/>
        <v>3066.3181510668187</v>
      </c>
      <c r="D777" s="15">
        <f t="shared" si="127"/>
        <v>-1.7826097800485835E-20</v>
      </c>
      <c r="E777" s="14">
        <f t="shared" si="122"/>
        <v>9.9795838054543134E-17</v>
      </c>
      <c r="F777" s="15">
        <f t="shared" si="123"/>
        <v>-6.9678825660175333E-18</v>
      </c>
      <c r="G777" s="14">
        <f t="shared" si="124"/>
        <v>8580017.681848947</v>
      </c>
      <c r="H777" s="15">
        <f t="shared" si="128"/>
        <v>6.9857086638180197E-18</v>
      </c>
      <c r="I777" s="4">
        <f t="shared" si="125"/>
        <v>8580017.681848947</v>
      </c>
      <c r="J777" s="4">
        <f t="shared" si="126"/>
        <v>1.7826097800486374E-20</v>
      </c>
    </row>
    <row r="778" spans="1:10" x14ac:dyDescent="0.4">
      <c r="A778" s="1">
        <f t="shared" si="129"/>
        <v>44657</v>
      </c>
      <c r="B778">
        <f t="shared" si="130"/>
        <v>771</v>
      </c>
      <c r="C778" s="14">
        <f t="shared" si="121"/>
        <v>3066.3181510668187</v>
      </c>
      <c r="D778" s="15">
        <f t="shared" si="127"/>
        <v>-1.658145515300146E-20</v>
      </c>
      <c r="E778" s="14">
        <f t="shared" si="122"/>
        <v>9.2827955488525604E-17</v>
      </c>
      <c r="F778" s="15">
        <f t="shared" si="123"/>
        <v>-6.4813754290437917E-18</v>
      </c>
      <c r="G778" s="14">
        <f t="shared" si="124"/>
        <v>8580017.681848947</v>
      </c>
      <c r="H778" s="15">
        <f t="shared" si="128"/>
        <v>6.4979568841967928E-18</v>
      </c>
      <c r="I778" s="4">
        <f t="shared" si="125"/>
        <v>8580017.681848947</v>
      </c>
      <c r="J778" s="4">
        <f t="shared" si="126"/>
        <v>1.658145515300115E-20</v>
      </c>
    </row>
    <row r="779" spans="1:10" x14ac:dyDescent="0.4">
      <c r="A779" s="1">
        <f t="shared" si="129"/>
        <v>44658</v>
      </c>
      <c r="B779">
        <f t="shared" si="130"/>
        <v>772</v>
      </c>
      <c r="C779" s="14">
        <f t="shared" si="121"/>
        <v>3066.3181510668187</v>
      </c>
      <c r="D779" s="15">
        <f t="shared" si="127"/>
        <v>-1.5423715165722095E-20</v>
      </c>
      <c r="E779" s="14">
        <f t="shared" si="122"/>
        <v>8.6346580059481813E-17</v>
      </c>
      <c r="F779" s="15">
        <f t="shared" si="123"/>
        <v>-6.0288368889980049E-18</v>
      </c>
      <c r="G779" s="14">
        <f t="shared" si="124"/>
        <v>8580017.681848947</v>
      </c>
      <c r="H779" s="15">
        <f t="shared" si="128"/>
        <v>6.0442606041637272E-18</v>
      </c>
      <c r="I779" s="4">
        <f t="shared" si="125"/>
        <v>8580017.681848947</v>
      </c>
      <c r="J779" s="4">
        <f t="shared" si="126"/>
        <v>1.5423715165722324E-20</v>
      </c>
    </row>
    <row r="780" spans="1:10" x14ac:dyDescent="0.4">
      <c r="A780" s="1">
        <f t="shared" si="129"/>
        <v>44659</v>
      </c>
      <c r="B780">
        <f t="shared" si="130"/>
        <v>773</v>
      </c>
      <c r="C780" s="14">
        <f t="shared" si="121"/>
        <v>3066.3181510668187</v>
      </c>
      <c r="D780" s="15">
        <f t="shared" si="127"/>
        <v>-1.4346810175478741E-20</v>
      </c>
      <c r="E780" s="14">
        <f t="shared" si="122"/>
        <v>8.0317743170483813E-17</v>
      </c>
      <c r="F780" s="15">
        <f t="shared" si="123"/>
        <v>-5.6078952117583888E-18</v>
      </c>
      <c r="G780" s="14">
        <f t="shared" si="124"/>
        <v>8580017.681848947</v>
      </c>
      <c r="H780" s="15">
        <f t="shared" si="128"/>
        <v>5.6222420219338672E-18</v>
      </c>
      <c r="I780" s="4">
        <f t="shared" si="125"/>
        <v>8580017.681848947</v>
      </c>
      <c r="J780" s="4">
        <f t="shared" si="126"/>
        <v>1.4346810175478401E-20</v>
      </c>
    </row>
    <row r="781" spans="1:10" x14ac:dyDescent="0.4">
      <c r="A781" s="1">
        <f t="shared" si="129"/>
        <v>44660</v>
      </c>
      <c r="B781">
        <f t="shared" si="130"/>
        <v>774</v>
      </c>
      <c r="C781" s="14">
        <f t="shared" si="121"/>
        <v>3066.3181510668187</v>
      </c>
      <c r="D781" s="15">
        <f t="shared" si="127"/>
        <v>-1.3345096171683867E-20</v>
      </c>
      <c r="E781" s="14">
        <f t="shared" si="122"/>
        <v>7.4709847958725427E-17</v>
      </c>
      <c r="F781" s="15">
        <f t="shared" si="123"/>
        <v>-5.2163442609390965E-18</v>
      </c>
      <c r="G781" s="14">
        <f t="shared" si="124"/>
        <v>8580017.681848947</v>
      </c>
      <c r="H781" s="15">
        <f t="shared" si="128"/>
        <v>5.2296893571107805E-18</v>
      </c>
      <c r="I781" s="4">
        <f t="shared" si="125"/>
        <v>8580017.681848947</v>
      </c>
      <c r="J781" s="4">
        <f t="shared" si="126"/>
        <v>1.3345096171684002E-20</v>
      </c>
    </row>
    <row r="782" spans="1:10" x14ac:dyDescent="0.4">
      <c r="A782" s="1">
        <f t="shared" si="129"/>
        <v>44661</v>
      </c>
      <c r="B782">
        <f t="shared" si="130"/>
        <v>775</v>
      </c>
      <c r="C782" s="14">
        <f t="shared" si="121"/>
        <v>3066.3181510668187</v>
      </c>
      <c r="D782" s="15">
        <f t="shared" si="127"/>
        <v>-1.2413323216325932E-20</v>
      </c>
      <c r="E782" s="14">
        <f t="shared" si="122"/>
        <v>6.9493503697786326E-17</v>
      </c>
      <c r="F782" s="15">
        <f t="shared" si="123"/>
        <v>-4.852131935628717E-18</v>
      </c>
      <c r="G782" s="14">
        <f t="shared" si="124"/>
        <v>8580017.681848947</v>
      </c>
      <c r="H782" s="15">
        <f t="shared" si="128"/>
        <v>4.8645452588450433E-18</v>
      </c>
      <c r="I782" s="4">
        <f t="shared" si="125"/>
        <v>8580017.681848947</v>
      </c>
      <c r="J782" s="4">
        <f t="shared" si="126"/>
        <v>1.2413323216326206E-20</v>
      </c>
    </row>
    <row r="783" spans="1:10" x14ac:dyDescent="0.4">
      <c r="A783" s="1">
        <f t="shared" si="129"/>
        <v>44662</v>
      </c>
      <c r="B783">
        <f t="shared" si="130"/>
        <v>776</v>
      </c>
      <c r="C783" s="14">
        <f t="shared" si="121"/>
        <v>3066.3181510668187</v>
      </c>
      <c r="D783" s="15">
        <f t="shared" si="127"/>
        <v>-1.1546607929280548E-20</v>
      </c>
      <c r="E783" s="14">
        <f t="shared" si="122"/>
        <v>6.4641371762157614E-17</v>
      </c>
      <c r="F783" s="15">
        <f t="shared" si="123"/>
        <v>-4.5133494154217528E-18</v>
      </c>
      <c r="G783" s="14">
        <f t="shared" si="124"/>
        <v>8580017.681848947</v>
      </c>
      <c r="H783" s="15">
        <f t="shared" si="128"/>
        <v>4.5248960233510333E-18</v>
      </c>
      <c r="I783" s="4">
        <f t="shared" si="125"/>
        <v>8580017.681848947</v>
      </c>
      <c r="J783" s="4">
        <f t="shared" si="126"/>
        <v>1.1546607929280409E-20</v>
      </c>
    </row>
    <row r="784" spans="1:10" x14ac:dyDescent="0.4">
      <c r="A784" s="1">
        <f t="shared" si="129"/>
        <v>44663</v>
      </c>
      <c r="B784">
        <f t="shared" si="130"/>
        <v>777</v>
      </c>
      <c r="C784" s="14">
        <f t="shared" si="121"/>
        <v>3066.3181510668187</v>
      </c>
      <c r="D784" s="15">
        <f t="shared" si="127"/>
        <v>-1.0740407894735009E-20</v>
      </c>
      <c r="E784" s="14">
        <f t="shared" si="122"/>
        <v>6.0128022346735865E-17</v>
      </c>
      <c r="F784" s="15">
        <f t="shared" si="123"/>
        <v>-4.1982211563767757E-18</v>
      </c>
      <c r="G784" s="14">
        <f t="shared" si="124"/>
        <v>8580017.681848947</v>
      </c>
      <c r="H784" s="15">
        <f t="shared" si="128"/>
        <v>4.2089615642715109E-18</v>
      </c>
      <c r="I784" s="4">
        <f t="shared" si="125"/>
        <v>8580017.681848947</v>
      </c>
      <c r="J784" s="4">
        <f t="shared" si="126"/>
        <v>1.0740407894735154E-20</v>
      </c>
    </row>
    <row r="785" spans="1:10" x14ac:dyDescent="0.4">
      <c r="A785" s="1">
        <f t="shared" si="129"/>
        <v>44664</v>
      </c>
      <c r="B785">
        <f t="shared" si="130"/>
        <v>778</v>
      </c>
      <c r="C785" s="14">
        <f t="shared" si="121"/>
        <v>3066.3181510668187</v>
      </c>
      <c r="D785" s="15">
        <f t="shared" si="127"/>
        <v>-9.9904978545914628E-21</v>
      </c>
      <c r="E785" s="14">
        <f t="shared" si="122"/>
        <v>5.5929801190359086E-17</v>
      </c>
      <c r="F785" s="15">
        <f t="shared" si="123"/>
        <v>-3.9050955854705446E-18</v>
      </c>
      <c r="G785" s="14">
        <f t="shared" si="124"/>
        <v>8580017.681848947</v>
      </c>
      <c r="H785" s="15">
        <f t="shared" si="128"/>
        <v>3.9150860833251364E-18</v>
      </c>
      <c r="I785" s="4">
        <f t="shared" si="125"/>
        <v>8580017.681848947</v>
      </c>
      <c r="J785" s="4">
        <f t="shared" si="126"/>
        <v>9.9904978545918119E-21</v>
      </c>
    </row>
    <row r="786" spans="1:10" x14ac:dyDescent="0.4">
      <c r="A786" s="1">
        <f t="shared" si="129"/>
        <v>44665</v>
      </c>
      <c r="B786">
        <f t="shared" si="130"/>
        <v>779</v>
      </c>
      <c r="C786" s="14">
        <f t="shared" si="121"/>
        <v>3066.3181510668187</v>
      </c>
      <c r="D786" s="15">
        <f t="shared" si="127"/>
        <v>-9.2929475640793782E-21</v>
      </c>
      <c r="E786" s="14">
        <f t="shared" si="122"/>
        <v>5.2024705604888542E-17</v>
      </c>
      <c r="F786" s="15">
        <f t="shared" si="123"/>
        <v>-3.6324364447781188E-18</v>
      </c>
      <c r="G786" s="14">
        <f t="shared" si="124"/>
        <v>8580017.681848947</v>
      </c>
      <c r="H786" s="15">
        <f t="shared" si="128"/>
        <v>3.6417293923421985E-18</v>
      </c>
      <c r="I786" s="4">
        <f t="shared" si="125"/>
        <v>8580017.681848947</v>
      </c>
      <c r="J786" s="4">
        <f t="shared" si="126"/>
        <v>9.2929475640797183E-21</v>
      </c>
    </row>
    <row r="787" spans="1:10" x14ac:dyDescent="0.4">
      <c r="A787" s="1">
        <f t="shared" si="129"/>
        <v>44666</v>
      </c>
      <c r="B787">
        <f t="shared" si="130"/>
        <v>780</v>
      </c>
      <c r="C787" s="14">
        <f t="shared" si="121"/>
        <v>3066.3181510668187</v>
      </c>
      <c r="D787" s="15">
        <f t="shared" si="127"/>
        <v>-8.6441011935195811E-21</v>
      </c>
      <c r="E787" s="14">
        <f t="shared" si="122"/>
        <v>4.8392269160110426E-17</v>
      </c>
      <c r="F787" s="15">
        <f t="shared" si="123"/>
        <v>-3.3788147400142106E-18</v>
      </c>
      <c r="G787" s="14">
        <f t="shared" si="124"/>
        <v>8580017.681848947</v>
      </c>
      <c r="H787" s="15">
        <f t="shared" si="128"/>
        <v>3.38745884120773E-18</v>
      </c>
      <c r="I787" s="4">
        <f t="shared" si="125"/>
        <v>8580017.681848947</v>
      </c>
      <c r="J787" s="4">
        <f t="shared" si="126"/>
        <v>8.6441011935194126E-21</v>
      </c>
    </row>
    <row r="788" spans="1:10" x14ac:dyDescent="0.4">
      <c r="A788" s="1">
        <f t="shared" si="129"/>
        <v>44667</v>
      </c>
      <c r="B788">
        <f t="shared" si="130"/>
        <v>781</v>
      </c>
      <c r="C788" s="14">
        <f t="shared" si="121"/>
        <v>3066.3181510668187</v>
      </c>
      <c r="D788" s="15">
        <f t="shared" si="127"/>
        <v>-8.0405581682854282E-21</v>
      </c>
      <c r="E788" s="14">
        <f t="shared" si="122"/>
        <v>4.5013454420096217E-17</v>
      </c>
      <c r="F788" s="15">
        <f t="shared" si="123"/>
        <v>-3.1429012512384502E-18</v>
      </c>
      <c r="G788" s="14">
        <f t="shared" si="124"/>
        <v>8580017.681848947</v>
      </c>
      <c r="H788" s="15">
        <f t="shared" si="128"/>
        <v>3.1509418094067354E-18</v>
      </c>
      <c r="I788" s="4">
        <f t="shared" si="125"/>
        <v>8580017.681848947</v>
      </c>
      <c r="J788" s="4">
        <f t="shared" si="126"/>
        <v>8.0405581682852401E-21</v>
      </c>
    </row>
    <row r="789" spans="1:10" x14ac:dyDescent="0.4">
      <c r="A789" s="1">
        <f t="shared" si="129"/>
        <v>44668</v>
      </c>
      <c r="B789">
        <f t="shared" si="130"/>
        <v>782</v>
      </c>
      <c r="C789" s="14">
        <f t="shared" si="121"/>
        <v>3066.3181510668187</v>
      </c>
      <c r="D789" s="15">
        <f t="shared" si="127"/>
        <v>-7.4791553465442535E-21</v>
      </c>
      <c r="E789" s="14">
        <f t="shared" si="122"/>
        <v>4.1870553168857766E-17</v>
      </c>
      <c r="F789" s="15">
        <f t="shared" si="123"/>
        <v>-2.9234595664734994E-18</v>
      </c>
      <c r="G789" s="14">
        <f t="shared" si="124"/>
        <v>8580017.681848947</v>
      </c>
      <c r="H789" s="15">
        <f t="shared" si="128"/>
        <v>2.9309387218200437E-18</v>
      </c>
      <c r="I789" s="4">
        <f t="shared" si="125"/>
        <v>8580017.681848947</v>
      </c>
      <c r="J789" s="4">
        <f t="shared" si="126"/>
        <v>7.4791553465443137E-21</v>
      </c>
    </row>
    <row r="790" spans="1:10" x14ac:dyDescent="0.4">
      <c r="A790" s="1">
        <f t="shared" si="129"/>
        <v>44669</v>
      </c>
      <c r="B790">
        <f t="shared" si="130"/>
        <v>783</v>
      </c>
      <c r="C790" s="14">
        <f t="shared" si="121"/>
        <v>3066.3181510668187</v>
      </c>
      <c r="D790" s="15">
        <f t="shared" si="127"/>
        <v>-6.9569504413733591E-21</v>
      </c>
      <c r="E790" s="14">
        <f t="shared" si="122"/>
        <v>3.8947093602384264E-17</v>
      </c>
      <c r="F790" s="15">
        <f t="shared" si="123"/>
        <v>-2.7193396017255252E-18</v>
      </c>
      <c r="G790" s="14">
        <f t="shared" si="124"/>
        <v>8580017.681848947</v>
      </c>
      <c r="H790" s="15">
        <f t="shared" si="128"/>
        <v>2.7262965521668987E-18</v>
      </c>
      <c r="I790" s="4">
        <f t="shared" si="125"/>
        <v>8580017.681848947</v>
      </c>
      <c r="J790" s="4">
        <f t="shared" si="126"/>
        <v>6.9569504413734795E-21</v>
      </c>
    </row>
    <row r="791" spans="1:10" x14ac:dyDescent="0.4">
      <c r="A791" s="1">
        <f t="shared" si="129"/>
        <v>44670</v>
      </c>
      <c r="B791">
        <f t="shared" si="130"/>
        <v>784</v>
      </c>
      <c r="C791" s="14">
        <f t="shared" si="121"/>
        <v>3066.3181510668187</v>
      </c>
      <c r="D791" s="15">
        <f t="shared" si="127"/>
        <v>-6.471206600366689E-21</v>
      </c>
      <c r="E791" s="14">
        <f t="shared" si="122"/>
        <v>3.6227754000658737E-17</v>
      </c>
      <c r="F791" s="15">
        <f t="shared" si="123"/>
        <v>-2.5294715734457451E-18</v>
      </c>
      <c r="G791" s="14">
        <f t="shared" si="124"/>
        <v>8580017.681848947</v>
      </c>
      <c r="H791" s="15">
        <f t="shared" si="128"/>
        <v>2.5359427800461119E-18</v>
      </c>
      <c r="I791" s="4">
        <f t="shared" si="125"/>
        <v>8580017.681848947</v>
      </c>
      <c r="J791" s="4">
        <f t="shared" si="126"/>
        <v>6.4712066003667273E-21</v>
      </c>
    </row>
    <row r="792" spans="1:10" x14ac:dyDescent="0.4">
      <c r="A792" s="1">
        <f t="shared" si="129"/>
        <v>44671</v>
      </c>
      <c r="B792">
        <f t="shared" si="130"/>
        <v>785</v>
      </c>
      <c r="C792" s="14">
        <f t="shared" si="121"/>
        <v>3066.3181510668187</v>
      </c>
      <c r="D792" s="15">
        <f t="shared" si="127"/>
        <v>-6.0193780619145293E-21</v>
      </c>
      <c r="E792" s="14">
        <f t="shared" si="122"/>
        <v>3.3698282427212993E-17</v>
      </c>
      <c r="F792" s="15">
        <f t="shared" si="123"/>
        <v>-2.3528603918429953E-18</v>
      </c>
      <c r="G792" s="14">
        <f t="shared" si="124"/>
        <v>8580017.681848947</v>
      </c>
      <c r="H792" s="15">
        <f t="shared" si="128"/>
        <v>2.3588797699049098E-18</v>
      </c>
      <c r="I792" s="4">
        <f t="shared" si="125"/>
        <v>8580017.681848947</v>
      </c>
      <c r="J792" s="4">
        <f t="shared" si="126"/>
        <v>6.0193780619144774E-21</v>
      </c>
    </row>
    <row r="793" spans="1:10" x14ac:dyDescent="0.4">
      <c r="A793" s="1">
        <f t="shared" si="129"/>
        <v>44672</v>
      </c>
      <c r="B793">
        <f t="shared" si="130"/>
        <v>786</v>
      </c>
      <c r="C793" s="14">
        <f t="shared" si="121"/>
        <v>3066.3181510668187</v>
      </c>
      <c r="D793" s="15">
        <f t="shared" si="127"/>
        <v>-5.5990968129814901E-21</v>
      </c>
      <c r="E793" s="14">
        <f t="shared" si="122"/>
        <v>3.1345422035369997E-17</v>
      </c>
      <c r="F793" s="15">
        <f t="shared" si="123"/>
        <v>-2.1885804456629187E-18</v>
      </c>
      <c r="G793" s="14">
        <f t="shared" si="124"/>
        <v>8580017.681848947</v>
      </c>
      <c r="H793" s="15">
        <f t="shared" si="128"/>
        <v>2.1941795424759002E-18</v>
      </c>
      <c r="I793" s="4">
        <f t="shared" si="125"/>
        <v>8580017.681848947</v>
      </c>
      <c r="J793" s="4">
        <f t="shared" si="126"/>
        <v>5.59909681298146E-21</v>
      </c>
    </row>
    <row r="794" spans="1:10" x14ac:dyDescent="0.4">
      <c r="A794" s="1">
        <f t="shared" si="129"/>
        <v>44673</v>
      </c>
      <c r="B794">
        <f t="shared" si="130"/>
        <v>787</v>
      </c>
      <c r="C794" s="14">
        <f t="shared" si="121"/>
        <v>3066.3181510668187</v>
      </c>
      <c r="D794" s="15">
        <f t="shared" si="127"/>
        <v>-5.2081601784567601E-21</v>
      </c>
      <c r="E794" s="14">
        <f t="shared" si="122"/>
        <v>2.9156841589707077E-17</v>
      </c>
      <c r="F794" s="15">
        <f t="shared" si="123"/>
        <v>-2.0357707511010388E-18</v>
      </c>
      <c r="G794" s="14">
        <f t="shared" si="124"/>
        <v>8580017.681848947</v>
      </c>
      <c r="H794" s="15">
        <f t="shared" si="128"/>
        <v>2.0409789112794957E-18</v>
      </c>
      <c r="I794" s="4">
        <f t="shared" si="125"/>
        <v>8580017.681848947</v>
      </c>
      <c r="J794" s="4">
        <f t="shared" si="126"/>
        <v>5.2081601784569098E-21</v>
      </c>
    </row>
    <row r="795" spans="1:10" x14ac:dyDescent="0.4">
      <c r="A795" s="1">
        <f t="shared" si="129"/>
        <v>44674</v>
      </c>
      <c r="B795">
        <f t="shared" si="130"/>
        <v>788</v>
      </c>
      <c r="C795" s="14">
        <f t="shared" si="121"/>
        <v>3066.3181510668187</v>
      </c>
      <c r="D795" s="15">
        <f t="shared" si="127"/>
        <v>-4.8445192770329803E-21</v>
      </c>
      <c r="E795" s="14">
        <f t="shared" si="122"/>
        <v>2.7121070838606038E-17</v>
      </c>
      <c r="F795" s="15">
        <f t="shared" si="123"/>
        <v>-1.8936304394253897E-18</v>
      </c>
      <c r="G795" s="14">
        <f t="shared" si="124"/>
        <v>8580017.681848947</v>
      </c>
      <c r="H795" s="15">
        <f t="shared" si="128"/>
        <v>1.8984749587024227E-18</v>
      </c>
      <c r="I795" s="4">
        <f t="shared" si="125"/>
        <v>8580017.681848947</v>
      </c>
      <c r="J795" s="4">
        <f t="shared" si="126"/>
        <v>4.8445192770330269E-21</v>
      </c>
    </row>
    <row r="796" spans="1:10" x14ac:dyDescent="0.4">
      <c r="A796" s="1">
        <f t="shared" si="129"/>
        <v>44675</v>
      </c>
      <c r="B796">
        <f t="shared" si="130"/>
        <v>789</v>
      </c>
      <c r="C796" s="14">
        <f t="shared" si="121"/>
        <v>3066.3181510668187</v>
      </c>
      <c r="D796" s="15">
        <f t="shared" si="127"/>
        <v>-4.5062682831115233E-21</v>
      </c>
      <c r="E796" s="14">
        <f t="shared" si="122"/>
        <v>2.522744039918065E-17</v>
      </c>
      <c r="F796" s="15">
        <f t="shared" si="123"/>
        <v>-1.7614145596595342E-18</v>
      </c>
      <c r="G796" s="14">
        <f t="shared" si="124"/>
        <v>8580017.681848947</v>
      </c>
      <c r="H796" s="15">
        <f t="shared" si="128"/>
        <v>1.7659208279426459E-18</v>
      </c>
      <c r="I796" s="4">
        <f t="shared" si="125"/>
        <v>8580017.681848947</v>
      </c>
      <c r="J796" s="4">
        <f t="shared" si="126"/>
        <v>4.5062682831116979E-21</v>
      </c>
    </row>
    <row r="797" spans="1:10" x14ac:dyDescent="0.4">
      <c r="A797" s="1">
        <f t="shared" si="129"/>
        <v>44676</v>
      </c>
      <c r="B797">
        <f t="shared" si="130"/>
        <v>790</v>
      </c>
      <c r="C797" s="14">
        <f t="shared" si="121"/>
        <v>3066.3181510668187</v>
      </c>
      <c r="D797" s="15">
        <f t="shared" si="127"/>
        <v>-4.1916344384563046E-21</v>
      </c>
      <c r="E797" s="14">
        <f t="shared" si="122"/>
        <v>2.3466025839521115E-17</v>
      </c>
      <c r="F797" s="15">
        <f t="shared" si="123"/>
        <v>-1.6384301743280219E-18</v>
      </c>
      <c r="G797" s="14">
        <f t="shared" si="124"/>
        <v>8580017.681848947</v>
      </c>
      <c r="H797" s="15">
        <f t="shared" si="128"/>
        <v>1.6426218087664782E-18</v>
      </c>
      <c r="I797" s="4">
        <f t="shared" si="125"/>
        <v>8580017.681848947</v>
      </c>
      <c r="J797" s="4">
        <f t="shared" si="126"/>
        <v>4.1916344384562918E-21</v>
      </c>
    </row>
    <row r="798" spans="1:10" x14ac:dyDescent="0.4">
      <c r="A798" s="1">
        <f t="shared" si="129"/>
        <v>44677</v>
      </c>
      <c r="B798">
        <f t="shared" si="130"/>
        <v>791</v>
      </c>
      <c r="C798" s="14">
        <f t="shared" si="121"/>
        <v>3066.3181510668187</v>
      </c>
      <c r="D798" s="15">
        <f t="shared" si="127"/>
        <v>-3.8989687612476463E-21</v>
      </c>
      <c r="E798" s="14">
        <f t="shared" si="122"/>
        <v>2.1827595665193092E-17</v>
      </c>
      <c r="F798" s="15">
        <f t="shared" si="123"/>
        <v>-1.5240327278022689E-18</v>
      </c>
      <c r="G798" s="14">
        <f t="shared" si="124"/>
        <v>8580017.681848947</v>
      </c>
      <c r="H798" s="15">
        <f t="shared" si="128"/>
        <v>1.5279316965635167E-18</v>
      </c>
      <c r="I798" s="4">
        <f t="shared" si="125"/>
        <v>8580017.681848947</v>
      </c>
      <c r="J798" s="4">
        <f t="shared" si="126"/>
        <v>3.8989687612477268E-21</v>
      </c>
    </row>
    <row r="799" spans="1:10" x14ac:dyDescent="0.4">
      <c r="A799" s="1">
        <f t="shared" si="129"/>
        <v>44678</v>
      </c>
      <c r="B799">
        <f t="shared" si="130"/>
        <v>792</v>
      </c>
      <c r="C799" s="14">
        <f t="shared" si="121"/>
        <v>3066.3181510668187</v>
      </c>
      <c r="D799" s="15">
        <f t="shared" si="127"/>
        <v>-3.6267374038427804E-21</v>
      </c>
      <c r="E799" s="14">
        <f t="shared" si="122"/>
        <v>2.0303562937390823E-17</v>
      </c>
      <c r="F799" s="15">
        <f t="shared" si="123"/>
        <v>-1.417622668213515E-18</v>
      </c>
      <c r="G799" s="14">
        <f t="shared" si="124"/>
        <v>8580017.681848947</v>
      </c>
      <c r="H799" s="15">
        <f t="shared" si="128"/>
        <v>1.4212494056173578E-18</v>
      </c>
      <c r="I799" s="4">
        <f t="shared" si="125"/>
        <v>8580017.681848947</v>
      </c>
      <c r="J799" s="4">
        <f t="shared" si="126"/>
        <v>3.6267374038428526E-21</v>
      </c>
    </row>
    <row r="800" spans="1:10" x14ac:dyDescent="0.4">
      <c r="A800" s="1">
        <f t="shared" si="129"/>
        <v>44679</v>
      </c>
      <c r="B800">
        <f t="shared" si="130"/>
        <v>793</v>
      </c>
      <c r="C800" s="14">
        <f t="shared" si="121"/>
        <v>3066.3181510668187</v>
      </c>
      <c r="D800" s="15">
        <f t="shared" si="127"/>
        <v>-3.3735136139493764E-21</v>
      </c>
      <c r="E800" s="14">
        <f t="shared" si="122"/>
        <v>1.8885940269177307E-17</v>
      </c>
      <c r="F800" s="15">
        <f t="shared" si="123"/>
        <v>-1.3186423052284623E-18</v>
      </c>
      <c r="G800" s="14">
        <f t="shared" si="124"/>
        <v>8580017.681848947</v>
      </c>
      <c r="H800" s="15">
        <f t="shared" si="128"/>
        <v>1.3220158188424117E-18</v>
      </c>
      <c r="I800" s="4">
        <f t="shared" si="125"/>
        <v>8580017.681848947</v>
      </c>
      <c r="J800" s="4">
        <f t="shared" si="126"/>
        <v>3.373513613949411E-21</v>
      </c>
    </row>
    <row r="801" spans="1:10" x14ac:dyDescent="0.4">
      <c r="A801" s="1">
        <f t="shared" si="129"/>
        <v>44680</v>
      </c>
      <c r="B801">
        <f t="shared" si="130"/>
        <v>794</v>
      </c>
      <c r="C801" s="14">
        <f t="shared" si="121"/>
        <v>3066.3181510668187</v>
      </c>
      <c r="D801" s="15">
        <f t="shared" si="127"/>
        <v>-3.1379702570809926E-21</v>
      </c>
      <c r="E801" s="14">
        <f t="shared" si="122"/>
        <v>1.7567297963948845E-17</v>
      </c>
      <c r="F801" s="15">
        <f t="shared" si="123"/>
        <v>-1.2265728872193384E-18</v>
      </c>
      <c r="G801" s="14">
        <f t="shared" si="124"/>
        <v>8580017.681848947</v>
      </c>
      <c r="H801" s="15">
        <f t="shared" si="128"/>
        <v>1.2297108574764193E-18</v>
      </c>
      <c r="I801" s="4">
        <f t="shared" si="125"/>
        <v>8580017.681848947</v>
      </c>
      <c r="J801" s="4">
        <f t="shared" si="126"/>
        <v>3.1379702570809226E-21</v>
      </c>
    </row>
    <row r="802" spans="1:10" x14ac:dyDescent="0.4">
      <c r="A802" s="1">
        <f t="shared" si="129"/>
        <v>44681</v>
      </c>
      <c r="B802">
        <f t="shared" si="130"/>
        <v>795</v>
      </c>
      <c r="C802" s="14">
        <f t="shared" si="121"/>
        <v>3066.3181510668187</v>
      </c>
      <c r="D802" s="15">
        <f t="shared" si="127"/>
        <v>-2.918872861104961E-21</v>
      </c>
      <c r="E802" s="14">
        <f t="shared" si="122"/>
        <v>1.6340725076729508E-17</v>
      </c>
      <c r="F802" s="15">
        <f t="shared" si="123"/>
        <v>-1.1409318825099607E-18</v>
      </c>
      <c r="G802" s="14">
        <f t="shared" si="124"/>
        <v>8580017.681848947</v>
      </c>
      <c r="H802" s="15">
        <f t="shared" si="128"/>
        <v>1.1438507553710657E-18</v>
      </c>
      <c r="I802" s="4">
        <f t="shared" si="125"/>
        <v>8580017.681848947</v>
      </c>
      <c r="J802" s="4">
        <f t="shared" si="126"/>
        <v>2.9188728611049893E-21</v>
      </c>
    </row>
    <row r="803" spans="1:10" x14ac:dyDescent="0.4">
      <c r="A803" s="1">
        <f t="shared" si="129"/>
        <v>44682</v>
      </c>
      <c r="B803">
        <f t="shared" si="130"/>
        <v>796</v>
      </c>
      <c r="C803" s="14">
        <f t="shared" si="121"/>
        <v>3066.3181510668187</v>
      </c>
      <c r="D803" s="15">
        <f t="shared" si="127"/>
        <v>-2.7150731464294942E-21</v>
      </c>
      <c r="E803" s="14">
        <f t="shared" si="122"/>
        <v>1.5199793194219549E-17</v>
      </c>
      <c r="F803" s="15">
        <f t="shared" si="123"/>
        <v>-1.0612704504489391E-18</v>
      </c>
      <c r="G803" s="14">
        <f t="shared" si="124"/>
        <v>8580017.681848947</v>
      </c>
      <c r="H803" s="15">
        <f t="shared" si="128"/>
        <v>1.0639855235953686E-18</v>
      </c>
      <c r="I803" s="4">
        <f t="shared" si="125"/>
        <v>8580017.681848947</v>
      </c>
      <c r="J803" s="4">
        <f t="shared" si="126"/>
        <v>2.7150731464294686E-21</v>
      </c>
    </row>
    <row r="804" spans="1:10" x14ac:dyDescent="0.4">
      <c r="A804" s="1">
        <f t="shared" si="129"/>
        <v>44683</v>
      </c>
      <c r="B804">
        <f t="shared" si="130"/>
        <v>797</v>
      </c>
      <c r="C804" s="14">
        <f t="shared" si="121"/>
        <v>3066.3181510668187</v>
      </c>
      <c r="D804" s="15">
        <f t="shared" si="127"/>
        <v>-2.5255030079220274E-21</v>
      </c>
      <c r="E804" s="14">
        <f t="shared" si="122"/>
        <v>1.4138522743770609E-17</v>
      </c>
      <c r="F804" s="15">
        <f t="shared" si="123"/>
        <v>-9.8717108905602073E-19</v>
      </c>
      <c r="G804" s="14">
        <f t="shared" si="124"/>
        <v>8580017.681848947</v>
      </c>
      <c r="H804" s="15">
        <f t="shared" si="128"/>
        <v>9.896965920639428E-19</v>
      </c>
      <c r="I804" s="4">
        <f t="shared" si="125"/>
        <v>8580017.681848947</v>
      </c>
      <c r="J804" s="4">
        <f t="shared" si="126"/>
        <v>2.5255030079220658E-21</v>
      </c>
    </row>
    <row r="805" spans="1:10" x14ac:dyDescent="0.4">
      <c r="A805" s="1">
        <f t="shared" si="129"/>
        <v>44684</v>
      </c>
      <c r="B805">
        <f t="shared" si="130"/>
        <v>798</v>
      </c>
      <c r="C805" s="14">
        <f t="shared" ref="C805:C868" si="131">C804+D804</f>
        <v>3066.3181510668187</v>
      </c>
      <c r="D805" s="15">
        <f t="shared" si="127"/>
        <v>-2.3491689170182874E-21</v>
      </c>
      <c r="E805" s="14">
        <f t="shared" ref="E805:E868" si="132">E804+F804</f>
        <v>1.3151351654714588E-17</v>
      </c>
      <c r="F805" s="15">
        <f t="shared" ref="F805:F868" si="133">-D805-H805</f>
        <v>-9.1824544691300294E-19</v>
      </c>
      <c r="G805" s="14">
        <f t="shared" ref="G805:G868" si="134">G804+H804</f>
        <v>8580017.681848947</v>
      </c>
      <c r="H805" s="15">
        <f t="shared" si="128"/>
        <v>9.2059461583002128E-19</v>
      </c>
      <c r="I805" s="4">
        <f t="shared" ref="I805:I868" si="135">E805+G805</f>
        <v>8580017.681848947</v>
      </c>
      <c r="J805" s="4">
        <f t="shared" ref="J805:J868" si="136">F805+H805</f>
        <v>2.3491689170183419E-21</v>
      </c>
    </row>
    <row r="806" spans="1:10" x14ac:dyDescent="0.4">
      <c r="A806" s="1">
        <f t="shared" si="129"/>
        <v>44685</v>
      </c>
      <c r="B806">
        <f t="shared" si="130"/>
        <v>799</v>
      </c>
      <c r="C806" s="14">
        <f t="shared" si="131"/>
        <v>3066.3181510668187</v>
      </c>
      <c r="D806" s="15">
        <f t="shared" si="127"/>
        <v>-2.1851467146837997E-21</v>
      </c>
      <c r="E806" s="14">
        <f t="shared" si="132"/>
        <v>1.2233106207801584E-17</v>
      </c>
      <c r="F806" s="15">
        <f t="shared" si="133"/>
        <v>-8.5413228783142717E-19</v>
      </c>
      <c r="G806" s="14">
        <f t="shared" si="134"/>
        <v>8580017.681848947</v>
      </c>
      <c r="H806" s="15">
        <f t="shared" si="128"/>
        <v>8.56317434546111E-19</v>
      </c>
      <c r="I806" s="4">
        <f t="shared" si="135"/>
        <v>8580017.681848947</v>
      </c>
      <c r="J806" s="4">
        <f t="shared" si="136"/>
        <v>2.1851467146838204E-21</v>
      </c>
    </row>
    <row r="807" spans="1:10" x14ac:dyDescent="0.4">
      <c r="A807" s="1">
        <f t="shared" si="129"/>
        <v>44686</v>
      </c>
      <c r="B807">
        <f t="shared" si="130"/>
        <v>800</v>
      </c>
      <c r="C807" s="14">
        <f t="shared" si="131"/>
        <v>3066.3181510668187</v>
      </c>
      <c r="D807" s="15">
        <f t="shared" si="127"/>
        <v>-2.0325767679379836E-21</v>
      </c>
      <c r="E807" s="14">
        <f t="shared" si="132"/>
        <v>1.1378973919970156E-17</v>
      </c>
      <c r="F807" s="15">
        <f t="shared" si="133"/>
        <v>-7.9449559762997295E-19</v>
      </c>
      <c r="G807" s="14">
        <f t="shared" si="134"/>
        <v>8580017.681848947</v>
      </c>
      <c r="H807" s="15">
        <f t="shared" si="128"/>
        <v>7.9652817439791098E-19</v>
      </c>
      <c r="I807" s="4">
        <f t="shared" si="135"/>
        <v>8580017.681848947</v>
      </c>
      <c r="J807" s="4">
        <f t="shared" si="136"/>
        <v>2.0325767679380287E-21</v>
      </c>
    </row>
    <row r="808" spans="1:10" x14ac:dyDescent="0.4">
      <c r="A808" s="1">
        <f t="shared" si="129"/>
        <v>44687</v>
      </c>
      <c r="B808">
        <f t="shared" si="130"/>
        <v>801</v>
      </c>
      <c r="C808" s="14">
        <f t="shared" si="131"/>
        <v>3066.3181510668187</v>
      </c>
      <c r="D808" s="15">
        <f t="shared" si="127"/>
        <v>-1.8906594645563863E-21</v>
      </c>
      <c r="E808" s="14">
        <f t="shared" si="132"/>
        <v>1.0584478322340184E-17</v>
      </c>
      <c r="F808" s="15">
        <f t="shared" si="133"/>
        <v>-7.3902282309925656E-19</v>
      </c>
      <c r="G808" s="14">
        <f t="shared" si="134"/>
        <v>8580017.681848947</v>
      </c>
      <c r="H808" s="15">
        <f t="shared" si="128"/>
        <v>7.40913482563813E-19</v>
      </c>
      <c r="I808" s="4">
        <f t="shared" si="135"/>
        <v>8580017.681848947</v>
      </c>
      <c r="J808" s="4">
        <f t="shared" si="136"/>
        <v>1.8906594645564318E-21</v>
      </c>
    </row>
    <row r="809" spans="1:10" x14ac:dyDescent="0.4">
      <c r="A809" s="1">
        <f t="shared" si="129"/>
        <v>44688</v>
      </c>
      <c r="B809">
        <f t="shared" si="130"/>
        <v>802</v>
      </c>
      <c r="C809" s="14">
        <f t="shared" si="131"/>
        <v>3066.3181510668187</v>
      </c>
      <c r="D809" s="15">
        <f t="shared" si="127"/>
        <v>-1.7586510223390035E-21</v>
      </c>
      <c r="E809" s="14">
        <f t="shared" si="132"/>
        <v>9.8454554992409277E-18</v>
      </c>
      <c r="F809" s="15">
        <f t="shared" si="133"/>
        <v>-6.8742323392452594E-19</v>
      </c>
      <c r="G809" s="14">
        <f t="shared" si="134"/>
        <v>8580017.681848947</v>
      </c>
      <c r="H809" s="15">
        <f t="shared" si="128"/>
        <v>6.8918188494686497E-19</v>
      </c>
      <c r="I809" s="4">
        <f t="shared" si="135"/>
        <v>8580017.681848947</v>
      </c>
      <c r="J809" s="4">
        <f t="shared" si="136"/>
        <v>1.7586510223390284E-21</v>
      </c>
    </row>
    <row r="810" spans="1:10" x14ac:dyDescent="0.4">
      <c r="A810" s="1">
        <f t="shared" si="129"/>
        <v>44689</v>
      </c>
      <c r="B810">
        <f t="shared" si="130"/>
        <v>803</v>
      </c>
      <c r="C810" s="14">
        <f t="shared" si="131"/>
        <v>3066.3181510668187</v>
      </c>
      <c r="D810" s="15">
        <f t="shared" si="127"/>
        <v>-1.6358595909812405E-21</v>
      </c>
      <c r="E810" s="14">
        <f t="shared" si="132"/>
        <v>9.1580322653164018E-18</v>
      </c>
      <c r="F810" s="15">
        <f t="shared" si="133"/>
        <v>-6.3942639898116696E-19</v>
      </c>
      <c r="G810" s="14">
        <f t="shared" si="134"/>
        <v>8580017.681848947</v>
      </c>
      <c r="H810" s="15">
        <f t="shared" si="128"/>
        <v>6.4106225857214821E-19</v>
      </c>
      <c r="I810" s="4">
        <f t="shared" si="135"/>
        <v>8580017.681848947</v>
      </c>
      <c r="J810" s="4">
        <f t="shared" si="136"/>
        <v>1.6358595909812476E-21</v>
      </c>
    </row>
    <row r="811" spans="1:10" x14ac:dyDescent="0.4">
      <c r="A811" s="1">
        <f t="shared" si="129"/>
        <v>44690</v>
      </c>
      <c r="B811">
        <f t="shared" si="130"/>
        <v>804</v>
      </c>
      <c r="C811" s="14">
        <f t="shared" si="131"/>
        <v>3066.3181510668187</v>
      </c>
      <c r="D811" s="15">
        <f t="shared" si="127"/>
        <v>-1.521641626117606E-21</v>
      </c>
      <c r="E811" s="14">
        <f t="shared" si="132"/>
        <v>8.5186058663352345E-18</v>
      </c>
      <c r="F811" s="15">
        <f t="shared" si="133"/>
        <v>-5.9478076901734878E-19</v>
      </c>
      <c r="G811" s="14">
        <f t="shared" si="134"/>
        <v>8580017.681848947</v>
      </c>
      <c r="H811" s="15">
        <f t="shared" si="128"/>
        <v>5.9630241064346643E-19</v>
      </c>
      <c r="I811" s="4">
        <f t="shared" si="135"/>
        <v>8580017.681848947</v>
      </c>
      <c r="J811" s="4">
        <f t="shared" si="136"/>
        <v>1.5216416261176498E-21</v>
      </c>
    </row>
    <row r="812" spans="1:10" x14ac:dyDescent="0.4">
      <c r="A812" s="1">
        <f t="shared" si="129"/>
        <v>44691</v>
      </c>
      <c r="B812">
        <f t="shared" si="130"/>
        <v>805</v>
      </c>
      <c r="C812" s="14">
        <f t="shared" si="131"/>
        <v>3066.3181510668187</v>
      </c>
      <c r="D812" s="15">
        <f t="shared" si="127"/>
        <v>-1.4153985165346531E-21</v>
      </c>
      <c r="E812" s="14">
        <f t="shared" si="132"/>
        <v>7.9238250973178852E-18</v>
      </c>
      <c r="F812" s="15">
        <f t="shared" si="133"/>
        <v>-5.5325235829571743E-19</v>
      </c>
      <c r="G812" s="14">
        <f t="shared" si="134"/>
        <v>8580017.681848947</v>
      </c>
      <c r="H812" s="15">
        <f t="shared" si="128"/>
        <v>5.5466775681225204E-19</v>
      </c>
      <c r="I812" s="4">
        <f t="shared" si="135"/>
        <v>8580017.681848947</v>
      </c>
      <c r="J812" s="4">
        <f t="shared" si="136"/>
        <v>1.4153985165346079E-21</v>
      </c>
    </row>
    <row r="813" spans="1:10" x14ac:dyDescent="0.4">
      <c r="A813" s="1">
        <f t="shared" si="129"/>
        <v>44692</v>
      </c>
      <c r="B813">
        <f t="shared" si="130"/>
        <v>806</v>
      </c>
      <c r="C813" s="14">
        <f t="shared" si="131"/>
        <v>3066.3181510668187</v>
      </c>
      <c r="D813" s="15">
        <f t="shared" si="127"/>
        <v>-1.3165734468765512E-21</v>
      </c>
      <c r="E813" s="14">
        <f t="shared" si="132"/>
        <v>7.3705727390221675E-18</v>
      </c>
      <c r="F813" s="15">
        <f t="shared" si="133"/>
        <v>-5.1462351828467521E-19</v>
      </c>
      <c r="G813" s="14">
        <f t="shared" si="134"/>
        <v>8580017.681848947</v>
      </c>
      <c r="H813" s="15">
        <f t="shared" si="128"/>
        <v>5.1594009173155176E-19</v>
      </c>
      <c r="I813" s="4">
        <f t="shared" si="135"/>
        <v>8580017.681848947</v>
      </c>
      <c r="J813" s="4">
        <f t="shared" si="136"/>
        <v>1.3165734468765538E-21</v>
      </c>
    </row>
    <row r="814" spans="1:10" x14ac:dyDescent="0.4">
      <c r="A814" s="1">
        <f t="shared" si="129"/>
        <v>44693</v>
      </c>
      <c r="B814">
        <f t="shared" si="130"/>
        <v>807</v>
      </c>
      <c r="C814" s="14">
        <f t="shared" si="131"/>
        <v>3066.3181510668187</v>
      </c>
      <c r="D814" s="15">
        <f t="shared" si="127"/>
        <v>-1.2246484794008647E-21</v>
      </c>
      <c r="E814" s="14">
        <f t="shared" si="132"/>
        <v>6.8559492207374922E-18</v>
      </c>
      <c r="F814" s="15">
        <f t="shared" si="133"/>
        <v>-4.7869179697222368E-19</v>
      </c>
      <c r="G814" s="14">
        <f t="shared" si="134"/>
        <v>8580017.681848947</v>
      </c>
      <c r="H814" s="15">
        <f t="shared" si="128"/>
        <v>4.7991644545162453E-19</v>
      </c>
      <c r="I814" s="4">
        <f t="shared" si="135"/>
        <v>8580017.681848947</v>
      </c>
      <c r="J814" s="4">
        <f t="shared" si="136"/>
        <v>1.2246484794008525E-21</v>
      </c>
    </row>
    <row r="815" spans="1:10" x14ac:dyDescent="0.4">
      <c r="A815" s="1">
        <f t="shared" si="129"/>
        <v>44694</v>
      </c>
      <c r="B815">
        <f t="shared" si="130"/>
        <v>808</v>
      </c>
      <c r="C815" s="14">
        <f t="shared" si="131"/>
        <v>3066.3181510668187</v>
      </c>
      <c r="D815" s="15">
        <f t="shared" si="127"/>
        <v>-1.1391418394901566E-21</v>
      </c>
      <c r="E815" s="14">
        <f t="shared" si="132"/>
        <v>6.3772574237652686E-18</v>
      </c>
      <c r="F815" s="15">
        <f t="shared" si="133"/>
        <v>-4.4526887782407864E-19</v>
      </c>
      <c r="G815" s="14">
        <f t="shared" si="134"/>
        <v>8580017.681848947</v>
      </c>
      <c r="H815" s="15">
        <f t="shared" si="128"/>
        <v>4.4640801966356883E-19</v>
      </c>
      <c r="I815" s="4">
        <f t="shared" si="135"/>
        <v>8580017.681848947</v>
      </c>
      <c r="J815" s="4">
        <f t="shared" si="136"/>
        <v>1.1391418394901903E-21</v>
      </c>
    </row>
    <row r="816" spans="1:10" x14ac:dyDescent="0.4">
      <c r="A816" s="1">
        <f t="shared" si="129"/>
        <v>44695</v>
      </c>
      <c r="B816">
        <f t="shared" si="130"/>
        <v>809</v>
      </c>
      <c r="C816" s="14">
        <f t="shared" si="131"/>
        <v>3066.3181510668187</v>
      </c>
      <c r="D816" s="15">
        <f t="shared" si="127"/>
        <v>-1.0596053906928987E-21</v>
      </c>
      <c r="E816" s="14">
        <f t="shared" si="132"/>
        <v>5.9319885459411898E-18</v>
      </c>
      <c r="F816" s="15">
        <f t="shared" si="133"/>
        <v>-4.1417959282519042E-19</v>
      </c>
      <c r="G816" s="14">
        <f t="shared" si="134"/>
        <v>8580017.681848947</v>
      </c>
      <c r="H816" s="15">
        <f t="shared" si="128"/>
        <v>4.1523919821588331E-19</v>
      </c>
      <c r="I816" s="4">
        <f t="shared" si="135"/>
        <v>8580017.681848947</v>
      </c>
      <c r="J816" s="4">
        <f t="shared" si="136"/>
        <v>1.0596053906928878E-21</v>
      </c>
    </row>
    <row r="817" spans="1:10" x14ac:dyDescent="0.4">
      <c r="A817" s="1">
        <f t="shared" si="129"/>
        <v>44696</v>
      </c>
      <c r="B817">
        <f t="shared" si="130"/>
        <v>810</v>
      </c>
      <c r="C817" s="14">
        <f t="shared" si="131"/>
        <v>3066.3181510668187</v>
      </c>
      <c r="D817" s="15">
        <f t="shared" si="127"/>
        <v>-9.8562228606049929E-22</v>
      </c>
      <c r="E817" s="14">
        <f t="shared" si="132"/>
        <v>5.5178089531159991E-18</v>
      </c>
      <c r="F817" s="15">
        <f t="shared" si="133"/>
        <v>-3.8526100443205948E-19</v>
      </c>
      <c r="G817" s="14">
        <f t="shared" si="134"/>
        <v>8580017.681848947</v>
      </c>
      <c r="H817" s="15">
        <f t="shared" si="128"/>
        <v>3.8624662671811996E-19</v>
      </c>
      <c r="I817" s="4">
        <f t="shared" si="135"/>
        <v>8580017.681848947</v>
      </c>
      <c r="J817" s="4">
        <f t="shared" si="136"/>
        <v>9.8562228606048086E-22</v>
      </c>
    </row>
    <row r="818" spans="1:10" x14ac:dyDescent="0.4">
      <c r="A818" s="1">
        <f t="shared" si="129"/>
        <v>44697</v>
      </c>
      <c r="B818">
        <f t="shared" si="130"/>
        <v>811</v>
      </c>
      <c r="C818" s="14">
        <f t="shared" si="131"/>
        <v>3066.3181510668187</v>
      </c>
      <c r="D818" s="15">
        <f t="shared" si="127"/>
        <v>-9.1680478347120512E-22</v>
      </c>
      <c r="E818" s="14">
        <f t="shared" si="132"/>
        <v>5.1325479486839394E-18</v>
      </c>
      <c r="F818" s="15">
        <f t="shared" si="133"/>
        <v>-3.5836155162440456E-19</v>
      </c>
      <c r="G818" s="14">
        <f t="shared" si="134"/>
        <v>8580017.681848947</v>
      </c>
      <c r="H818" s="15">
        <f t="shared" si="128"/>
        <v>3.5927835640787577E-19</v>
      </c>
      <c r="I818" s="4">
        <f t="shared" si="135"/>
        <v>8580017.681848947</v>
      </c>
      <c r="J818" s="4">
        <f t="shared" si="136"/>
        <v>9.1680478347120681E-22</v>
      </c>
    </row>
    <row r="819" spans="1:10" x14ac:dyDescent="0.4">
      <c r="A819" s="1">
        <f t="shared" si="129"/>
        <v>44698</v>
      </c>
      <c r="B819">
        <f t="shared" si="130"/>
        <v>812</v>
      </c>
      <c r="C819" s="14">
        <f t="shared" si="131"/>
        <v>3066.3181510668187</v>
      </c>
      <c r="D819" s="15">
        <f t="shared" si="127"/>
        <v>-8.5279221349109195E-22</v>
      </c>
      <c r="E819" s="14">
        <f t="shared" si="132"/>
        <v>4.7741863970595345E-18</v>
      </c>
      <c r="F819" s="15">
        <f t="shared" si="133"/>
        <v>-3.3334025558067638E-19</v>
      </c>
      <c r="G819" s="14">
        <f t="shared" si="134"/>
        <v>8580017.681848947</v>
      </c>
      <c r="H819" s="15">
        <f t="shared" si="128"/>
        <v>3.3419304779416747E-19</v>
      </c>
      <c r="I819" s="4">
        <f t="shared" si="135"/>
        <v>8580017.681848947</v>
      </c>
      <c r="J819" s="4">
        <f t="shared" si="136"/>
        <v>8.5279221349109026E-22</v>
      </c>
    </row>
    <row r="820" spans="1:10" x14ac:dyDescent="0.4">
      <c r="A820" s="1">
        <f t="shared" si="129"/>
        <v>44699</v>
      </c>
      <c r="B820">
        <f t="shared" si="130"/>
        <v>813</v>
      </c>
      <c r="C820" s="14">
        <f t="shared" si="131"/>
        <v>3066.3181510668187</v>
      </c>
      <c r="D820" s="15">
        <f t="shared" si="127"/>
        <v>-7.932490891217928E-22</v>
      </c>
      <c r="E820" s="14">
        <f t="shared" si="132"/>
        <v>4.4408461414788578E-18</v>
      </c>
      <c r="F820" s="15">
        <f t="shared" si="133"/>
        <v>-3.1006598081439827E-19</v>
      </c>
      <c r="G820" s="14">
        <f t="shared" si="134"/>
        <v>8580017.681848947</v>
      </c>
      <c r="H820" s="15">
        <f t="shared" si="128"/>
        <v>3.1085922990352007E-19</v>
      </c>
      <c r="I820" s="4">
        <f t="shared" si="135"/>
        <v>8580017.681848947</v>
      </c>
      <c r="J820" s="4">
        <f t="shared" si="136"/>
        <v>7.9324908912180276E-22</v>
      </c>
    </row>
    <row r="821" spans="1:10" x14ac:dyDescent="0.4">
      <c r="A821" s="1">
        <f t="shared" si="129"/>
        <v>44700</v>
      </c>
      <c r="B821">
        <f t="shared" si="130"/>
        <v>814</v>
      </c>
      <c r="C821" s="14">
        <f t="shared" si="131"/>
        <v>3066.3181510668187</v>
      </c>
      <c r="D821" s="15">
        <f t="shared" si="127"/>
        <v>-7.3786334752823939E-22</v>
      </c>
      <c r="E821" s="14">
        <f t="shared" si="132"/>
        <v>4.1307801606644596E-18</v>
      </c>
      <c r="F821" s="15">
        <f t="shared" si="133"/>
        <v>-2.8841674789898396E-19</v>
      </c>
      <c r="G821" s="14">
        <f t="shared" si="134"/>
        <v>8580017.681848947</v>
      </c>
      <c r="H821" s="15">
        <f t="shared" si="128"/>
        <v>2.8915461124651217E-19</v>
      </c>
      <c r="I821" s="4">
        <f t="shared" si="135"/>
        <v>8580017.681848947</v>
      </c>
      <c r="J821" s="4">
        <f t="shared" si="136"/>
        <v>7.3786334752821644E-22</v>
      </c>
    </row>
    <row r="822" spans="1:10" x14ac:dyDescent="0.4">
      <c r="A822" s="1">
        <f t="shared" si="129"/>
        <v>44701</v>
      </c>
      <c r="B822">
        <f t="shared" si="130"/>
        <v>815</v>
      </c>
      <c r="C822" s="14">
        <f t="shared" si="131"/>
        <v>3066.3181510668187</v>
      </c>
      <c r="D822" s="15">
        <f t="shared" si="127"/>
        <v>-6.863447145313868E-22</v>
      </c>
      <c r="E822" s="14">
        <f t="shared" si="132"/>
        <v>3.842363412765476E-18</v>
      </c>
      <c r="F822" s="15">
        <f t="shared" si="133"/>
        <v>-2.6827909417905198E-19</v>
      </c>
      <c r="G822" s="14">
        <f t="shared" si="134"/>
        <v>8580017.681848947</v>
      </c>
      <c r="H822" s="15">
        <f t="shared" si="128"/>
        <v>2.6896543889358336E-19</v>
      </c>
      <c r="I822" s="4">
        <f t="shared" si="135"/>
        <v>8580017.681848947</v>
      </c>
      <c r="J822" s="4">
        <f t="shared" si="136"/>
        <v>6.8634471453137664E-22</v>
      </c>
    </row>
    <row r="823" spans="1:10" x14ac:dyDescent="0.4">
      <c r="A823" s="1">
        <f t="shared" si="129"/>
        <v>44702</v>
      </c>
      <c r="B823">
        <f t="shared" si="130"/>
        <v>816</v>
      </c>
      <c r="C823" s="14">
        <f t="shared" si="131"/>
        <v>3066.3181510668187</v>
      </c>
      <c r="D823" s="15">
        <f t="shared" si="127"/>
        <v>-6.3842318329430508E-22</v>
      </c>
      <c r="E823" s="14">
        <f t="shared" si="132"/>
        <v>3.5740843185864241E-18</v>
      </c>
      <c r="F823" s="15">
        <f t="shared" si="133"/>
        <v>-2.4954747911775543E-19</v>
      </c>
      <c r="G823" s="14">
        <f t="shared" si="134"/>
        <v>8580017.681848947</v>
      </c>
      <c r="H823" s="15">
        <f t="shared" si="128"/>
        <v>2.5018590230104972E-19</v>
      </c>
      <c r="I823" s="4">
        <f t="shared" si="135"/>
        <v>8580017.681848947</v>
      </c>
      <c r="J823" s="4">
        <f t="shared" si="136"/>
        <v>6.3842318329429069E-22</v>
      </c>
    </row>
    <row r="824" spans="1:10" x14ac:dyDescent="0.4">
      <c r="A824" s="1">
        <f t="shared" si="129"/>
        <v>44703</v>
      </c>
      <c r="B824">
        <f t="shared" si="130"/>
        <v>817</v>
      </c>
      <c r="C824" s="14">
        <f t="shared" si="131"/>
        <v>3066.3181510668187</v>
      </c>
      <c r="D824" s="15">
        <f t="shared" si="127"/>
        <v>-5.9384759922849952E-22</v>
      </c>
      <c r="E824" s="14">
        <f t="shared" si="132"/>
        <v>3.3245368394686685E-18</v>
      </c>
      <c r="F824" s="15">
        <f t="shared" si="133"/>
        <v>-2.3212373116357835E-19</v>
      </c>
      <c r="G824" s="14">
        <f t="shared" si="134"/>
        <v>8580017.681848947</v>
      </c>
      <c r="H824" s="15">
        <f t="shared" si="128"/>
        <v>2.3271757876280684E-19</v>
      </c>
      <c r="I824" s="4">
        <f t="shared" si="135"/>
        <v>8580017.681848947</v>
      </c>
      <c r="J824" s="4">
        <f t="shared" si="136"/>
        <v>5.9384759922848269E-22</v>
      </c>
    </row>
    <row r="825" spans="1:10" x14ac:dyDescent="0.4">
      <c r="A825" s="1">
        <f t="shared" si="129"/>
        <v>44704</v>
      </c>
      <c r="B825">
        <f t="shared" si="130"/>
        <v>818</v>
      </c>
      <c r="C825" s="14">
        <f t="shared" si="131"/>
        <v>3066.3181510668187</v>
      </c>
      <c r="D825" s="15">
        <f t="shared" si="127"/>
        <v>-5.5238434370401465E-22</v>
      </c>
      <c r="E825" s="14">
        <f t="shared" si="132"/>
        <v>3.0924131083050903E-18</v>
      </c>
      <c r="F825" s="15">
        <f t="shared" si="133"/>
        <v>-2.1591653323765233E-19</v>
      </c>
      <c r="G825" s="14">
        <f t="shared" si="134"/>
        <v>8580017.681848947</v>
      </c>
      <c r="H825" s="15">
        <f t="shared" si="128"/>
        <v>2.1646891758135633E-19</v>
      </c>
      <c r="I825" s="4">
        <f t="shared" si="135"/>
        <v>8580017.681848947</v>
      </c>
      <c r="J825" s="4">
        <f t="shared" si="136"/>
        <v>5.5238434370400449E-22</v>
      </c>
    </row>
    <row r="826" spans="1:10" x14ac:dyDescent="0.4">
      <c r="A826" s="1">
        <f t="shared" si="129"/>
        <v>44705</v>
      </c>
      <c r="B826">
        <f t="shared" si="130"/>
        <v>819</v>
      </c>
      <c r="C826" s="14">
        <f t="shared" si="131"/>
        <v>3066.3181510668187</v>
      </c>
      <c r="D826" s="15">
        <f t="shared" si="127"/>
        <v>-5.1381610966470933E-22</v>
      </c>
      <c r="E826" s="14">
        <f t="shared" si="132"/>
        <v>2.8764965750674381E-18</v>
      </c>
      <c r="F826" s="15">
        <f t="shared" si="133"/>
        <v>-2.0084094414505599E-19</v>
      </c>
      <c r="G826" s="14">
        <f t="shared" si="134"/>
        <v>8580017.681848947</v>
      </c>
      <c r="H826" s="15">
        <f t="shared" si="128"/>
        <v>2.0135476025472069E-19</v>
      </c>
      <c r="I826" s="4">
        <f t="shared" si="135"/>
        <v>8580017.681848947</v>
      </c>
      <c r="J826" s="4">
        <f t="shared" si="136"/>
        <v>5.1381610966470322E-22</v>
      </c>
    </row>
    <row r="827" spans="1:10" x14ac:dyDescent="0.4">
      <c r="A827" s="1">
        <f t="shared" si="129"/>
        <v>44706</v>
      </c>
      <c r="B827">
        <f t="shared" si="130"/>
        <v>820</v>
      </c>
      <c r="C827" s="14">
        <f t="shared" si="131"/>
        <v>3066.3181510668187</v>
      </c>
      <c r="D827" s="15">
        <f t="shared" si="127"/>
        <v>-4.7794076273175475E-22</v>
      </c>
      <c r="E827" s="14">
        <f t="shared" si="132"/>
        <v>2.6756556309223823E-18</v>
      </c>
      <c r="F827" s="15">
        <f t="shared" si="133"/>
        <v>-1.8681795340183501E-19</v>
      </c>
      <c r="G827" s="14">
        <f t="shared" si="134"/>
        <v>8580017.681848947</v>
      </c>
      <c r="H827" s="15">
        <f t="shared" si="128"/>
        <v>1.8729589416456678E-19</v>
      </c>
      <c r="I827" s="4">
        <f t="shared" si="135"/>
        <v>8580017.681848947</v>
      </c>
      <c r="J827" s="4">
        <f t="shared" si="136"/>
        <v>4.7794076273176349E-22</v>
      </c>
    </row>
    <row r="828" spans="1:10" x14ac:dyDescent="0.4">
      <c r="A828" s="1">
        <f t="shared" si="129"/>
        <v>44707</v>
      </c>
      <c r="B828">
        <f t="shared" si="130"/>
        <v>821</v>
      </c>
      <c r="C828" s="14">
        <f t="shared" si="131"/>
        <v>3066.3181510668187</v>
      </c>
      <c r="D828" s="15">
        <f t="shared" si="127"/>
        <v>-4.4457028182645303E-22</v>
      </c>
      <c r="E828" s="14">
        <f t="shared" si="132"/>
        <v>2.4888376775205473E-18</v>
      </c>
      <c r="F828" s="15">
        <f t="shared" si="133"/>
        <v>-1.7377406714461189E-19</v>
      </c>
      <c r="G828" s="14">
        <f t="shared" si="134"/>
        <v>8580017.681848947</v>
      </c>
      <c r="H828" s="15">
        <f t="shared" si="128"/>
        <v>1.7421863742643833E-19</v>
      </c>
      <c r="I828" s="4">
        <f t="shared" si="135"/>
        <v>8580017.681848947</v>
      </c>
      <c r="J828" s="4">
        <f t="shared" si="136"/>
        <v>4.4457028182644147E-22</v>
      </c>
    </row>
    <row r="829" spans="1:10" x14ac:dyDescent="0.4">
      <c r="A829" s="1">
        <f t="shared" si="129"/>
        <v>44708</v>
      </c>
      <c r="B829">
        <f t="shared" si="130"/>
        <v>822</v>
      </c>
      <c r="C829" s="14">
        <f t="shared" si="131"/>
        <v>3066.3181510668187</v>
      </c>
      <c r="D829" s="15">
        <f t="shared" si="127"/>
        <v>-4.135297737602249E-22</v>
      </c>
      <c r="E829" s="14">
        <f t="shared" si="132"/>
        <v>2.3150636103759355E-18</v>
      </c>
      <c r="F829" s="15">
        <f t="shared" si="133"/>
        <v>-1.6164092295255528E-19</v>
      </c>
      <c r="G829" s="14">
        <f t="shared" si="134"/>
        <v>8580017.681848947</v>
      </c>
      <c r="H829" s="15">
        <f t="shared" si="128"/>
        <v>1.6205445272631551E-19</v>
      </c>
      <c r="I829" s="4">
        <f t="shared" si="135"/>
        <v>8580017.681848947</v>
      </c>
      <c r="J829" s="4">
        <f t="shared" si="136"/>
        <v>4.1352977376023285E-22</v>
      </c>
    </row>
    <row r="830" spans="1:10" x14ac:dyDescent="0.4">
      <c r="A830" s="1">
        <f t="shared" si="129"/>
        <v>44709</v>
      </c>
      <c r="B830">
        <f t="shared" si="130"/>
        <v>823</v>
      </c>
      <c r="C830" s="14">
        <f t="shared" si="131"/>
        <v>3066.3181510668187</v>
      </c>
      <c r="D830" s="15">
        <f t="shared" si="127"/>
        <v>-3.8465655662727989E-22</v>
      </c>
      <c r="E830" s="14">
        <f t="shared" si="132"/>
        <v>2.1534226874233804E-18</v>
      </c>
      <c r="F830" s="15">
        <f t="shared" si="133"/>
        <v>-1.5035493156300936E-19</v>
      </c>
      <c r="G830" s="14">
        <f t="shared" si="134"/>
        <v>8580017.681848947</v>
      </c>
      <c r="H830" s="15">
        <f t="shared" si="128"/>
        <v>1.5073958811963664E-19</v>
      </c>
      <c r="I830" s="4">
        <f t="shared" si="135"/>
        <v>8580017.681848947</v>
      </c>
      <c r="J830" s="4">
        <f t="shared" si="136"/>
        <v>3.8465655662727519E-22</v>
      </c>
    </row>
    <row r="831" spans="1:10" x14ac:dyDescent="0.4">
      <c r="A831" s="1">
        <f t="shared" si="129"/>
        <v>44710</v>
      </c>
      <c r="B831">
        <f t="shared" si="130"/>
        <v>824</v>
      </c>
      <c r="C831" s="14">
        <f t="shared" si="131"/>
        <v>3066.3181510668187</v>
      </c>
      <c r="D831" s="15">
        <f t="shared" si="127"/>
        <v>-3.577993071960693E-22</v>
      </c>
      <c r="E831" s="14">
        <f t="shared" si="132"/>
        <v>2.0030677558603711E-18</v>
      </c>
      <c r="F831" s="15">
        <f t="shared" si="133"/>
        <v>-1.3985694360302991E-19</v>
      </c>
      <c r="G831" s="14">
        <f t="shared" si="134"/>
        <v>8580017.681848947</v>
      </c>
      <c r="H831" s="15">
        <f t="shared" si="128"/>
        <v>1.4021474291022598E-19</v>
      </c>
      <c r="I831" s="4">
        <f t="shared" si="135"/>
        <v>8580017.681848947</v>
      </c>
      <c r="J831" s="4">
        <f t="shared" si="136"/>
        <v>3.5779930719607635E-22</v>
      </c>
    </row>
    <row r="832" spans="1:10" x14ac:dyDescent="0.4">
      <c r="A832" s="1">
        <f t="shared" si="129"/>
        <v>44711</v>
      </c>
      <c r="B832">
        <f t="shared" si="130"/>
        <v>825</v>
      </c>
      <c r="C832" s="14">
        <f t="shared" si="131"/>
        <v>3066.3181510668187</v>
      </c>
      <c r="D832" s="15">
        <f t="shared" si="127"/>
        <v>-3.3281726783104049E-22</v>
      </c>
      <c r="E832" s="14">
        <f t="shared" si="132"/>
        <v>1.8632108122573414E-18</v>
      </c>
      <c r="F832" s="15">
        <f t="shared" si="133"/>
        <v>-1.3009193959018288E-19</v>
      </c>
      <c r="G832" s="14">
        <f t="shared" si="134"/>
        <v>8580017.681848947</v>
      </c>
      <c r="H832" s="15">
        <f t="shared" si="128"/>
        <v>1.3042475685801392E-19</v>
      </c>
      <c r="I832" s="4">
        <f t="shared" si="135"/>
        <v>8580017.681848947</v>
      </c>
      <c r="J832" s="4">
        <f t="shared" si="136"/>
        <v>3.3281726783103936E-22</v>
      </c>
    </row>
    <row r="833" spans="1:10" x14ac:dyDescent="0.4">
      <c r="A833" s="1">
        <f t="shared" si="129"/>
        <v>44712</v>
      </c>
      <c r="B833">
        <f t="shared" si="130"/>
        <v>826</v>
      </c>
      <c r="C833" s="14">
        <f t="shared" si="131"/>
        <v>3066.3181510668187</v>
      </c>
      <c r="D833" s="15">
        <f t="shared" si="127"/>
        <v>-3.0957950878820309E-22</v>
      </c>
      <c r="E833" s="14">
        <f t="shared" si="132"/>
        <v>1.7331188726671585E-18</v>
      </c>
      <c r="F833" s="15">
        <f t="shared" si="133"/>
        <v>-1.2100874157791291E-19</v>
      </c>
      <c r="G833" s="14">
        <f t="shared" si="134"/>
        <v>8580017.681848947</v>
      </c>
      <c r="H833" s="15">
        <f t="shared" si="128"/>
        <v>1.2131832108670112E-19</v>
      </c>
      <c r="I833" s="4">
        <f t="shared" si="135"/>
        <v>8580017.681848947</v>
      </c>
      <c r="J833" s="4">
        <f t="shared" si="136"/>
        <v>3.0957950878820464E-22</v>
      </c>
    </row>
    <row r="834" spans="1:10" x14ac:dyDescent="0.4">
      <c r="A834" s="1">
        <f t="shared" si="129"/>
        <v>44713</v>
      </c>
      <c r="B834">
        <f t="shared" si="130"/>
        <v>827</v>
      </c>
      <c r="C834" s="14">
        <f t="shared" si="131"/>
        <v>3066.3181510668187</v>
      </c>
      <c r="D834" s="15">
        <f t="shared" si="127"/>
        <v>-2.879642420182339E-22</v>
      </c>
      <c r="E834" s="14">
        <f t="shared" si="132"/>
        <v>1.6121101310892456E-18</v>
      </c>
      <c r="F834" s="15">
        <f t="shared" si="133"/>
        <v>-1.1255974493422896E-19</v>
      </c>
      <c r="G834" s="14">
        <f t="shared" si="134"/>
        <v>8580017.681848947</v>
      </c>
      <c r="H834" s="15">
        <f t="shared" si="128"/>
        <v>1.1284770917624719E-19</v>
      </c>
      <c r="I834" s="4">
        <f t="shared" si="135"/>
        <v>8580017.681848947</v>
      </c>
      <c r="J834" s="4">
        <f t="shared" si="136"/>
        <v>2.8796424201823126E-22</v>
      </c>
    </row>
    <row r="835" spans="1:10" x14ac:dyDescent="0.4">
      <c r="A835" s="1">
        <f t="shared" si="129"/>
        <v>44714</v>
      </c>
      <c r="B835">
        <f t="shared" si="130"/>
        <v>828</v>
      </c>
      <c r="C835" s="14">
        <f t="shared" si="131"/>
        <v>3066.3181510668187</v>
      </c>
      <c r="D835" s="15">
        <f t="shared" si="127"/>
        <v>-2.6785818288079112E-22</v>
      </c>
      <c r="E835" s="14">
        <f t="shared" si="132"/>
        <v>1.4995503861550165E-18</v>
      </c>
      <c r="F835" s="15">
        <f t="shared" si="133"/>
        <v>-1.0470066884797038E-19</v>
      </c>
      <c r="G835" s="14">
        <f t="shared" si="134"/>
        <v>8580017.681848947</v>
      </c>
      <c r="H835" s="15">
        <f t="shared" si="128"/>
        <v>1.0496852703085116E-19</v>
      </c>
      <c r="I835" s="4">
        <f t="shared" si="135"/>
        <v>8580017.681848947</v>
      </c>
      <c r="J835" s="4">
        <f t="shared" si="136"/>
        <v>2.6785818288078552E-22</v>
      </c>
    </row>
    <row r="836" spans="1:10" x14ac:dyDescent="0.4">
      <c r="A836" s="1">
        <f t="shared" si="129"/>
        <v>44715</v>
      </c>
      <c r="B836">
        <f t="shared" si="130"/>
        <v>829</v>
      </c>
      <c r="C836" s="14">
        <f t="shared" si="131"/>
        <v>3066.3181510668187</v>
      </c>
      <c r="D836" s="15">
        <f t="shared" si="127"/>
        <v>-2.4915595642481285E-22</v>
      </c>
      <c r="E836" s="14">
        <f t="shared" si="132"/>
        <v>1.3948497173070461E-18</v>
      </c>
      <c r="F836" s="15">
        <f t="shared" si="133"/>
        <v>-9.7390324255068423E-20</v>
      </c>
      <c r="G836" s="14">
        <f t="shared" si="134"/>
        <v>8580017.681848947</v>
      </c>
      <c r="H836" s="15">
        <f t="shared" si="128"/>
        <v>9.7639480211493239E-20</v>
      </c>
      <c r="I836" s="4">
        <f t="shared" si="135"/>
        <v>8580017.681848947</v>
      </c>
      <c r="J836" s="4">
        <f t="shared" si="136"/>
        <v>2.49155956424816E-22</v>
      </c>
    </row>
    <row r="837" spans="1:10" x14ac:dyDescent="0.4">
      <c r="A837" s="1">
        <f t="shared" si="129"/>
        <v>44716</v>
      </c>
      <c r="B837">
        <f t="shared" si="130"/>
        <v>830</v>
      </c>
      <c r="C837" s="14">
        <f t="shared" si="131"/>
        <v>3066.3181510668187</v>
      </c>
      <c r="D837" s="15">
        <f t="shared" si="127"/>
        <v>-2.3175954512314092E-22</v>
      </c>
      <c r="E837" s="14">
        <f t="shared" si="132"/>
        <v>1.2974593930519777E-18</v>
      </c>
      <c r="F837" s="15">
        <f t="shared" si="133"/>
        <v>-9.0590397968515298E-20</v>
      </c>
      <c r="G837" s="14">
        <f t="shared" si="134"/>
        <v>8580017.681848947</v>
      </c>
      <c r="H837" s="15">
        <f t="shared" si="128"/>
        <v>9.0822157513638445E-20</v>
      </c>
      <c r="I837" s="4">
        <f t="shared" si="135"/>
        <v>8580017.681848947</v>
      </c>
      <c r="J837" s="4">
        <f t="shared" si="136"/>
        <v>2.3175954512314665E-22</v>
      </c>
    </row>
    <row r="838" spans="1:10" x14ac:dyDescent="0.4">
      <c r="A838" s="1">
        <f t="shared" si="129"/>
        <v>44717</v>
      </c>
      <c r="B838">
        <f t="shared" si="130"/>
        <v>831</v>
      </c>
      <c r="C838" s="14">
        <f t="shared" si="131"/>
        <v>3066.3181510668187</v>
      </c>
      <c r="D838" s="15">
        <f t="shared" si="127"/>
        <v>-2.1557777516707232E-22</v>
      </c>
      <c r="E838" s="14">
        <f t="shared" si="132"/>
        <v>1.2068689950834624E-18</v>
      </c>
      <c r="F838" s="15">
        <f t="shared" si="133"/>
        <v>-8.4265251880675295E-20</v>
      </c>
      <c r="G838" s="14">
        <f t="shared" si="134"/>
        <v>8580017.681848947</v>
      </c>
      <c r="H838" s="15">
        <f t="shared" si="128"/>
        <v>8.4480829655842372E-20</v>
      </c>
      <c r="I838" s="4">
        <f t="shared" si="135"/>
        <v>8580017.681848947</v>
      </c>
      <c r="J838" s="4">
        <f t="shared" si="136"/>
        <v>2.1557777516707627E-22</v>
      </c>
    </row>
    <row r="839" spans="1:10" x14ac:dyDescent="0.4">
      <c r="A839" s="1">
        <f t="shared" si="129"/>
        <v>44718</v>
      </c>
      <c r="B839">
        <f t="shared" si="130"/>
        <v>832</v>
      </c>
      <c r="C839" s="14">
        <f t="shared" si="131"/>
        <v>3066.3181510668187</v>
      </c>
      <c r="D839" s="15">
        <f t="shared" ref="D839:D902" si="137">-E$1*C839*E839/B$2</f>
        <v>-2.0052583862853144E-22</v>
      </c>
      <c r="E839" s="14">
        <f t="shared" si="132"/>
        <v>1.1226037432027871E-18</v>
      </c>
      <c r="F839" s="15">
        <f t="shared" si="133"/>
        <v>-7.8381736185566573E-20</v>
      </c>
      <c r="G839" s="14">
        <f t="shared" si="134"/>
        <v>8580017.681848947</v>
      </c>
      <c r="H839" s="15">
        <f t="shared" ref="H839:H902" si="138">$G$1*E839</f>
        <v>7.8582262024195107E-20</v>
      </c>
      <c r="I839" s="4">
        <f t="shared" si="135"/>
        <v>8580017.681848947</v>
      </c>
      <c r="J839" s="4">
        <f t="shared" si="136"/>
        <v>2.0052583862853422E-22</v>
      </c>
    </row>
    <row r="840" spans="1:10" x14ac:dyDescent="0.4">
      <c r="A840" s="1">
        <f t="shared" si="129"/>
        <v>44719</v>
      </c>
      <c r="B840">
        <f t="shared" si="130"/>
        <v>833</v>
      </c>
      <c r="C840" s="14">
        <f t="shared" si="131"/>
        <v>3066.3181510668187</v>
      </c>
      <c r="D840" s="15">
        <f t="shared" si="137"/>
        <v>-1.8652484898553516E-22</v>
      </c>
      <c r="E840" s="14">
        <f t="shared" si="132"/>
        <v>1.0442220070172206E-18</v>
      </c>
      <c r="F840" s="15">
        <f t="shared" si="133"/>
        <v>-7.2909015642219913E-20</v>
      </c>
      <c r="G840" s="14">
        <f t="shared" si="134"/>
        <v>8580017.681848947</v>
      </c>
      <c r="H840" s="15">
        <f t="shared" si="138"/>
        <v>7.3095540491205443E-20</v>
      </c>
      <c r="I840" s="4">
        <f t="shared" si="135"/>
        <v>8580017.681848947</v>
      </c>
      <c r="J840" s="4">
        <f t="shared" si="136"/>
        <v>1.8652484898552989E-22</v>
      </c>
    </row>
    <row r="841" spans="1:10" x14ac:dyDescent="0.4">
      <c r="A841" s="1">
        <f t="shared" ref="A841:A904" si="139">A840+1</f>
        <v>44720</v>
      </c>
      <c r="B841">
        <f t="shared" ref="B841:B904" si="140">B840+1</f>
        <v>834</v>
      </c>
      <c r="C841" s="14">
        <f t="shared" si="131"/>
        <v>3066.3181510668187</v>
      </c>
      <c r="D841" s="15">
        <f t="shared" si="137"/>
        <v>-1.7350142768148212E-22</v>
      </c>
      <c r="E841" s="14">
        <f t="shared" si="132"/>
        <v>9.7131299137500065E-19</v>
      </c>
      <c r="F841" s="15">
        <f t="shared" si="133"/>
        <v>-6.7818407968568564E-20</v>
      </c>
      <c r="G841" s="14">
        <f t="shared" si="134"/>
        <v>8580017.681848947</v>
      </c>
      <c r="H841" s="15">
        <f t="shared" si="138"/>
        <v>6.7991909396250047E-20</v>
      </c>
      <c r="I841" s="4">
        <f t="shared" si="135"/>
        <v>8580017.681848947</v>
      </c>
      <c r="J841" s="4">
        <f t="shared" si="136"/>
        <v>1.7350142768148362E-22</v>
      </c>
    </row>
    <row r="842" spans="1:10" x14ac:dyDescent="0.4">
      <c r="A842" s="1">
        <f t="shared" si="139"/>
        <v>44721</v>
      </c>
      <c r="B842">
        <f t="shared" si="140"/>
        <v>835</v>
      </c>
      <c r="C842" s="14">
        <f t="shared" si="131"/>
        <v>3066.3181510668187</v>
      </c>
      <c r="D842" s="15">
        <f t="shared" si="137"/>
        <v>-1.6138731955143957E-22</v>
      </c>
      <c r="E842" s="14">
        <f t="shared" si="132"/>
        <v>9.0349458340643206E-19</v>
      </c>
      <c r="F842" s="15">
        <f t="shared" si="133"/>
        <v>-6.3083233518898802E-20</v>
      </c>
      <c r="G842" s="14">
        <f t="shared" si="134"/>
        <v>8580017.681848947</v>
      </c>
      <c r="H842" s="15">
        <f t="shared" si="138"/>
        <v>6.3244620838450244E-20</v>
      </c>
      <c r="I842" s="4">
        <f t="shared" si="135"/>
        <v>8580017.681848947</v>
      </c>
      <c r="J842" s="4">
        <f t="shared" si="136"/>
        <v>1.6138731955144274E-22</v>
      </c>
    </row>
    <row r="843" spans="1:10" x14ac:dyDescent="0.4">
      <c r="A843" s="1">
        <f t="shared" si="139"/>
        <v>44722</v>
      </c>
      <c r="B843">
        <f t="shared" si="140"/>
        <v>836</v>
      </c>
      <c r="C843" s="14">
        <f t="shared" si="131"/>
        <v>3066.3181510668187</v>
      </c>
      <c r="D843" s="15">
        <f t="shared" si="137"/>
        <v>-1.5011903509989592E-22</v>
      </c>
      <c r="E843" s="14">
        <f t="shared" si="132"/>
        <v>8.404113498875333E-19</v>
      </c>
      <c r="F843" s="15">
        <f t="shared" si="133"/>
        <v>-5.8678675457027437E-20</v>
      </c>
      <c r="G843" s="14">
        <f t="shared" si="134"/>
        <v>8580017.681848947</v>
      </c>
      <c r="H843" s="15">
        <f t="shared" si="138"/>
        <v>5.8828794492127338E-20</v>
      </c>
      <c r="I843" s="4">
        <f t="shared" si="135"/>
        <v>8580017.681848947</v>
      </c>
      <c r="J843" s="4">
        <f t="shared" si="136"/>
        <v>1.5011903509990187E-22</v>
      </c>
    </row>
    <row r="844" spans="1:10" x14ac:dyDescent="0.4">
      <c r="A844" s="1">
        <f t="shared" si="139"/>
        <v>44723</v>
      </c>
      <c r="B844">
        <f t="shared" si="140"/>
        <v>837</v>
      </c>
      <c r="C844" s="14">
        <f t="shared" si="131"/>
        <v>3066.3181510668187</v>
      </c>
      <c r="D844" s="15">
        <f t="shared" si="137"/>
        <v>-1.3963751775517218E-22</v>
      </c>
      <c r="E844" s="14">
        <f t="shared" si="132"/>
        <v>7.8173267443050591E-19</v>
      </c>
      <c r="F844" s="15">
        <f t="shared" si="133"/>
        <v>-5.4581649692380243E-20</v>
      </c>
      <c r="G844" s="14">
        <f t="shared" si="134"/>
        <v>8580017.681848947</v>
      </c>
      <c r="H844" s="15">
        <f t="shared" si="138"/>
        <v>5.4721287210135421E-20</v>
      </c>
      <c r="I844" s="4">
        <f t="shared" si="135"/>
        <v>8580017.681848947</v>
      </c>
      <c r="J844" s="4">
        <f t="shared" si="136"/>
        <v>1.3963751775517811E-22</v>
      </c>
    </row>
    <row r="845" spans="1:10" x14ac:dyDescent="0.4">
      <c r="A845" s="1">
        <f t="shared" si="139"/>
        <v>44724</v>
      </c>
      <c r="B845">
        <f t="shared" si="140"/>
        <v>838</v>
      </c>
      <c r="C845" s="14">
        <f t="shared" si="131"/>
        <v>3066.3181510668187</v>
      </c>
      <c r="D845" s="15">
        <f t="shared" si="137"/>
        <v>-1.2988783435658745E-22</v>
      </c>
      <c r="E845" s="14">
        <f t="shared" si="132"/>
        <v>7.2715102473812564E-19</v>
      </c>
      <c r="F845" s="15">
        <f t="shared" si="133"/>
        <v>-5.0770683897312214E-20</v>
      </c>
      <c r="G845" s="14">
        <f t="shared" si="134"/>
        <v>8580017.681848947</v>
      </c>
      <c r="H845" s="15">
        <f t="shared" si="138"/>
        <v>5.09005717316688E-20</v>
      </c>
      <c r="I845" s="4">
        <f t="shared" si="135"/>
        <v>8580017.681848947</v>
      </c>
      <c r="J845" s="4">
        <f t="shared" si="136"/>
        <v>1.2988783435658604E-22</v>
      </c>
    </row>
    <row r="846" spans="1:10" x14ac:dyDescent="0.4">
      <c r="A846" s="1">
        <f t="shared" si="139"/>
        <v>44725</v>
      </c>
      <c r="B846">
        <f t="shared" si="140"/>
        <v>839</v>
      </c>
      <c r="C846" s="14">
        <f t="shared" si="131"/>
        <v>3066.3181510668187</v>
      </c>
      <c r="D846" s="15">
        <f t="shared" si="137"/>
        <v>-1.2081888725223635E-22</v>
      </c>
      <c r="E846" s="14">
        <f t="shared" si="132"/>
        <v>6.7638034084081342E-19</v>
      </c>
      <c r="F846" s="15">
        <f t="shared" si="133"/>
        <v>-4.7225804971604707E-20</v>
      </c>
      <c r="G846" s="14">
        <f t="shared" si="134"/>
        <v>8580017.681848947</v>
      </c>
      <c r="H846" s="15">
        <f t="shared" si="138"/>
        <v>4.7346623858856945E-20</v>
      </c>
      <c r="I846" s="4">
        <f t="shared" si="135"/>
        <v>8580017.681848947</v>
      </c>
      <c r="J846" s="4">
        <f t="shared" si="136"/>
        <v>1.2081888725223797E-22</v>
      </c>
    </row>
    <row r="847" spans="1:10" x14ac:dyDescent="0.4">
      <c r="A847" s="1">
        <f t="shared" si="139"/>
        <v>44726</v>
      </c>
      <c r="B847">
        <f t="shared" si="140"/>
        <v>840</v>
      </c>
      <c r="C847" s="14">
        <f t="shared" si="131"/>
        <v>3066.3181510668187</v>
      </c>
      <c r="D847" s="15">
        <f t="shared" si="137"/>
        <v>-1.1238314649849488E-22</v>
      </c>
      <c r="E847" s="14">
        <f t="shared" si="132"/>
        <v>6.2915453586920873E-19</v>
      </c>
      <c r="F847" s="15">
        <f t="shared" si="133"/>
        <v>-4.3928434364346119E-20</v>
      </c>
      <c r="G847" s="14">
        <f t="shared" si="134"/>
        <v>8580017.681848947</v>
      </c>
      <c r="H847" s="15">
        <f t="shared" si="138"/>
        <v>4.4040817510844616E-20</v>
      </c>
      <c r="I847" s="4">
        <f t="shared" si="135"/>
        <v>8580017.681848947</v>
      </c>
      <c r="J847" s="4">
        <f t="shared" si="136"/>
        <v>1.1238314649849719E-22</v>
      </c>
    </row>
    <row r="848" spans="1:10" x14ac:dyDescent="0.4">
      <c r="A848" s="1">
        <f t="shared" si="139"/>
        <v>44727</v>
      </c>
      <c r="B848">
        <f t="shared" si="140"/>
        <v>841</v>
      </c>
      <c r="C848" s="14">
        <f t="shared" si="131"/>
        <v>3066.3181510668187</v>
      </c>
      <c r="D848" s="15">
        <f t="shared" si="137"/>
        <v>-1.0453640075772488E-22</v>
      </c>
      <c r="E848" s="14">
        <f t="shared" si="132"/>
        <v>5.8522610150486265E-19</v>
      </c>
      <c r="F848" s="15">
        <f t="shared" si="133"/>
        <v>-4.0861290704582661E-20</v>
      </c>
      <c r="G848" s="14">
        <f t="shared" si="134"/>
        <v>8580017.681848947</v>
      </c>
      <c r="H848" s="15">
        <f t="shared" si="138"/>
        <v>4.0965827105340387E-20</v>
      </c>
      <c r="I848" s="4">
        <f t="shared" si="135"/>
        <v>8580017.681848947</v>
      </c>
      <c r="J848" s="4">
        <f t="shared" si="136"/>
        <v>1.0453640075772533E-22</v>
      </c>
    </row>
    <row r="849" spans="1:10" x14ac:dyDescent="0.4">
      <c r="A849" s="1">
        <f t="shared" si="139"/>
        <v>44728</v>
      </c>
      <c r="B849">
        <f t="shared" si="140"/>
        <v>842</v>
      </c>
      <c r="C849" s="14">
        <f t="shared" si="131"/>
        <v>3066.3181510668187</v>
      </c>
      <c r="D849" s="15">
        <f t="shared" si="137"/>
        <v>-9.7237525588643493E-23</v>
      </c>
      <c r="E849" s="14">
        <f t="shared" si="132"/>
        <v>5.4436481080027997E-19</v>
      </c>
      <c r="F849" s="15">
        <f t="shared" si="133"/>
        <v>-3.8008299230430953E-20</v>
      </c>
      <c r="G849" s="14">
        <f t="shared" si="134"/>
        <v>8580017.681848947</v>
      </c>
      <c r="H849" s="15">
        <f t="shared" si="138"/>
        <v>3.8105536756019599E-20</v>
      </c>
      <c r="I849" s="4">
        <f t="shared" si="135"/>
        <v>8580017.681848947</v>
      </c>
      <c r="J849" s="4">
        <f t="shared" si="136"/>
        <v>9.7237525588645703E-23</v>
      </c>
    </row>
    <row r="850" spans="1:10" x14ac:dyDescent="0.4">
      <c r="A850" s="1">
        <f t="shared" si="139"/>
        <v>44729</v>
      </c>
      <c r="B850">
        <f t="shared" si="140"/>
        <v>843</v>
      </c>
      <c r="C850" s="14">
        <f t="shared" si="131"/>
        <v>3066.3181510668187</v>
      </c>
      <c r="D850" s="15">
        <f t="shared" si="137"/>
        <v>-9.0448267914976926E-23</v>
      </c>
      <c r="E850" s="14">
        <f t="shared" si="132"/>
        <v>5.0635651156984899E-19</v>
      </c>
      <c r="F850" s="15">
        <f t="shared" si="133"/>
        <v>-3.5354507541974457E-20</v>
      </c>
      <c r="G850" s="14">
        <f t="shared" si="134"/>
        <v>8580017.681848947</v>
      </c>
      <c r="H850" s="15">
        <f t="shared" si="138"/>
        <v>3.5444955809889433E-20</v>
      </c>
      <c r="I850" s="4">
        <f t="shared" si="135"/>
        <v>8580017.681848947</v>
      </c>
      <c r="J850" s="4">
        <f t="shared" si="136"/>
        <v>9.0448267914975503E-23</v>
      </c>
    </row>
    <row r="851" spans="1:10" x14ac:dyDescent="0.4">
      <c r="A851" s="1">
        <f t="shared" si="139"/>
        <v>44730</v>
      </c>
      <c r="B851">
        <f t="shared" si="140"/>
        <v>844</v>
      </c>
      <c r="C851" s="14">
        <f t="shared" si="131"/>
        <v>3066.3181510668187</v>
      </c>
      <c r="D851" s="15">
        <f t="shared" si="137"/>
        <v>-8.4133045542809463E-23</v>
      </c>
      <c r="E851" s="14">
        <f t="shared" si="132"/>
        <v>4.710020040278745E-19</v>
      </c>
      <c r="F851" s="15">
        <f t="shared" si="133"/>
        <v>-3.2886007236408405E-20</v>
      </c>
      <c r="G851" s="14">
        <f t="shared" si="134"/>
        <v>8580017.681848947</v>
      </c>
      <c r="H851" s="15">
        <f t="shared" si="138"/>
        <v>3.2970140281951216E-20</v>
      </c>
      <c r="I851" s="4">
        <f t="shared" si="135"/>
        <v>8580017.681848947</v>
      </c>
      <c r="J851" s="4">
        <f t="shared" si="136"/>
        <v>8.4133045542811214E-23</v>
      </c>
    </row>
    <row r="852" spans="1:10" x14ac:dyDescent="0.4">
      <c r="A852" s="1">
        <f t="shared" si="139"/>
        <v>44731</v>
      </c>
      <c r="B852">
        <f t="shared" si="140"/>
        <v>845</v>
      </c>
      <c r="C852" s="14">
        <f t="shared" si="131"/>
        <v>3066.3181510668187</v>
      </c>
      <c r="D852" s="15">
        <f t="shared" si="137"/>
        <v>-7.8258760675906506E-23</v>
      </c>
      <c r="E852" s="14">
        <f t="shared" si="132"/>
        <v>4.3811599679146609E-19</v>
      </c>
      <c r="F852" s="15">
        <f t="shared" si="133"/>
        <v>-3.0589861014726724E-20</v>
      </c>
      <c r="G852" s="14">
        <f t="shared" si="134"/>
        <v>8580017.681848947</v>
      </c>
      <c r="H852" s="15">
        <f t="shared" si="138"/>
        <v>3.0668119775402631E-20</v>
      </c>
      <c r="I852" s="4">
        <f t="shared" si="135"/>
        <v>8580017.681848947</v>
      </c>
      <c r="J852" s="4">
        <f t="shared" si="136"/>
        <v>7.8258760675907564E-23</v>
      </c>
    </row>
    <row r="853" spans="1:10" x14ac:dyDescent="0.4">
      <c r="A853" s="1">
        <f t="shared" si="139"/>
        <v>44732</v>
      </c>
      <c r="B853">
        <f t="shared" si="140"/>
        <v>846</v>
      </c>
      <c r="C853" s="14">
        <f t="shared" si="131"/>
        <v>3066.3181510668187</v>
      </c>
      <c r="D853" s="15">
        <f t="shared" si="137"/>
        <v>-7.2794626451654026E-23</v>
      </c>
      <c r="E853" s="14">
        <f t="shared" si="132"/>
        <v>4.0752613577673938E-19</v>
      </c>
      <c r="F853" s="15">
        <f t="shared" si="133"/>
        <v>-2.8454034877920109E-20</v>
      </c>
      <c r="G853" s="14">
        <f t="shared" si="134"/>
        <v>8580017.681848947</v>
      </c>
      <c r="H853" s="15">
        <f t="shared" si="138"/>
        <v>2.852682950437176E-20</v>
      </c>
      <c r="I853" s="4">
        <f t="shared" si="135"/>
        <v>8580017.681848947</v>
      </c>
      <c r="J853" s="4">
        <f t="shared" si="136"/>
        <v>7.279462645165124E-23</v>
      </c>
    </row>
    <row r="854" spans="1:10" x14ac:dyDescent="0.4">
      <c r="A854" s="1">
        <f t="shared" si="139"/>
        <v>44733</v>
      </c>
      <c r="B854">
        <f t="shared" si="140"/>
        <v>847</v>
      </c>
      <c r="C854" s="14">
        <f t="shared" si="131"/>
        <v>3066.3181510668187</v>
      </c>
      <c r="D854" s="15">
        <f t="shared" si="137"/>
        <v>-6.7712005588497212E-23</v>
      </c>
      <c r="E854" s="14">
        <f t="shared" si="132"/>
        <v>3.7907210089881927E-19</v>
      </c>
      <c r="F854" s="15">
        <f t="shared" si="133"/>
        <v>-2.6467335057328852E-20</v>
      </c>
      <c r="G854" s="14">
        <f t="shared" si="134"/>
        <v>8580017.681848947</v>
      </c>
      <c r="H854" s="15">
        <f t="shared" si="138"/>
        <v>2.653504706291735E-20</v>
      </c>
      <c r="I854" s="4">
        <f t="shared" si="135"/>
        <v>8580017.681848947</v>
      </c>
      <c r="J854" s="4">
        <f t="shared" si="136"/>
        <v>6.7712005588497835E-23</v>
      </c>
    </row>
    <row r="855" spans="1:10" x14ac:dyDescent="0.4">
      <c r="A855" s="1">
        <f t="shared" si="139"/>
        <v>44734</v>
      </c>
      <c r="B855">
        <f t="shared" si="140"/>
        <v>848</v>
      </c>
      <c r="C855" s="14">
        <f t="shared" si="131"/>
        <v>3066.3181510668187</v>
      </c>
      <c r="D855" s="15">
        <f t="shared" si="137"/>
        <v>-6.2984260299236711E-23</v>
      </c>
      <c r="E855" s="14">
        <f t="shared" si="132"/>
        <v>3.5260476584149043E-19</v>
      </c>
      <c r="F855" s="15">
        <f t="shared" si="133"/>
        <v>-2.4619349348605098E-20</v>
      </c>
      <c r="G855" s="14">
        <f t="shared" si="134"/>
        <v>8580017.681848947</v>
      </c>
      <c r="H855" s="15">
        <f t="shared" si="138"/>
        <v>2.4682333608904333E-20</v>
      </c>
      <c r="I855" s="4">
        <f t="shared" si="135"/>
        <v>8580017.681848947</v>
      </c>
      <c r="J855" s="4">
        <f t="shared" si="136"/>
        <v>6.2984260299235312E-23</v>
      </c>
    </row>
    <row r="856" spans="1:10" x14ac:dyDescent="0.4">
      <c r="A856" s="1">
        <f t="shared" si="139"/>
        <v>44735</v>
      </c>
      <c r="B856">
        <f t="shared" si="140"/>
        <v>849</v>
      </c>
      <c r="C856" s="14">
        <f t="shared" si="131"/>
        <v>3066.3181510668187</v>
      </c>
      <c r="D856" s="15">
        <f t="shared" si="137"/>
        <v>-5.8586612683584629E-23</v>
      </c>
      <c r="E856" s="14">
        <f t="shared" si="132"/>
        <v>3.2798541649288532E-19</v>
      </c>
      <c r="F856" s="15">
        <f t="shared" si="133"/>
        <v>-2.2900392541818392E-20</v>
      </c>
      <c r="G856" s="14">
        <f t="shared" si="134"/>
        <v>8580017.681848947</v>
      </c>
      <c r="H856" s="15">
        <f t="shared" si="138"/>
        <v>2.2958979154501976E-20</v>
      </c>
      <c r="I856" s="4">
        <f t="shared" si="135"/>
        <v>8580017.681848947</v>
      </c>
      <c r="J856" s="4">
        <f t="shared" si="136"/>
        <v>5.8586612683584382E-23</v>
      </c>
    </row>
    <row r="857" spans="1:10" x14ac:dyDescent="0.4">
      <c r="A857" s="1">
        <f t="shared" si="139"/>
        <v>44736</v>
      </c>
      <c r="B857">
        <f t="shared" si="140"/>
        <v>850</v>
      </c>
      <c r="C857" s="14">
        <f t="shared" si="131"/>
        <v>3066.3181510668187</v>
      </c>
      <c r="D857" s="15">
        <f t="shared" si="137"/>
        <v>-5.4496014868304424E-23</v>
      </c>
      <c r="E857" s="14">
        <f t="shared" si="132"/>
        <v>3.0508502395106694E-19</v>
      </c>
      <c r="F857" s="15">
        <f t="shared" si="133"/>
        <v>-2.1301455661706383E-20</v>
      </c>
      <c r="G857" s="14">
        <f t="shared" si="134"/>
        <v>8580017.681848947</v>
      </c>
      <c r="H857" s="15">
        <f t="shared" si="138"/>
        <v>2.1355951676574686E-20</v>
      </c>
      <c r="I857" s="4">
        <f t="shared" si="135"/>
        <v>8580017.681848947</v>
      </c>
      <c r="J857" s="4">
        <f t="shared" si="136"/>
        <v>5.4496014868303472E-23</v>
      </c>
    </row>
    <row r="858" spans="1:10" x14ac:dyDescent="0.4">
      <c r="A858" s="1">
        <f t="shared" si="139"/>
        <v>44737</v>
      </c>
      <c r="B858">
        <f t="shared" si="140"/>
        <v>851</v>
      </c>
      <c r="C858" s="14">
        <f t="shared" si="131"/>
        <v>3066.3181510668187</v>
      </c>
      <c r="D858" s="15">
        <f t="shared" si="137"/>
        <v>-5.069102821434442E-23</v>
      </c>
      <c r="E858" s="14">
        <f t="shared" si="132"/>
        <v>2.8378356828936055E-19</v>
      </c>
      <c r="F858" s="15">
        <f t="shared" si="133"/>
        <v>-1.9814158752040897E-20</v>
      </c>
      <c r="G858" s="14">
        <f t="shared" si="134"/>
        <v>8580017.681848947</v>
      </c>
      <c r="H858" s="15">
        <f t="shared" si="138"/>
        <v>1.9864849780255241E-20</v>
      </c>
      <c r="I858" s="4">
        <f t="shared" si="135"/>
        <v>8580017.681848947</v>
      </c>
      <c r="J858" s="4">
        <f t="shared" si="136"/>
        <v>5.0691028214343174E-23</v>
      </c>
    </row>
    <row r="859" spans="1:10" x14ac:dyDescent="0.4">
      <c r="A859" s="1">
        <f t="shared" si="139"/>
        <v>44738</v>
      </c>
      <c r="B859">
        <f t="shared" si="140"/>
        <v>852</v>
      </c>
      <c r="C859" s="14">
        <f t="shared" si="131"/>
        <v>3066.3181510668187</v>
      </c>
      <c r="D859" s="15">
        <f t="shared" si="137"/>
        <v>-4.7151710957895431E-23</v>
      </c>
      <c r="E859" s="14">
        <f t="shared" si="132"/>
        <v>2.6396940953731966E-19</v>
      </c>
      <c r="F859" s="15">
        <f t="shared" si="133"/>
        <v>-1.8430706956654482E-20</v>
      </c>
      <c r="G859" s="14">
        <f t="shared" si="134"/>
        <v>8580017.681848947</v>
      </c>
      <c r="H859" s="15">
        <f t="shared" si="138"/>
        <v>1.8477858667612377E-20</v>
      </c>
      <c r="I859" s="4">
        <f t="shared" si="135"/>
        <v>8580017.681848947</v>
      </c>
      <c r="J859" s="4">
        <f t="shared" si="136"/>
        <v>4.7151710957894679E-23</v>
      </c>
    </row>
    <row r="860" spans="1:10" x14ac:dyDescent="0.4">
      <c r="A860" s="1">
        <f t="shared" si="139"/>
        <v>44739</v>
      </c>
      <c r="B860">
        <f t="shared" si="140"/>
        <v>853</v>
      </c>
      <c r="C860" s="14">
        <f t="shared" si="131"/>
        <v>3066.3181510668187</v>
      </c>
      <c r="D860" s="15">
        <f t="shared" si="137"/>
        <v>-4.3859513696504123E-23</v>
      </c>
      <c r="E860" s="14">
        <f t="shared" si="132"/>
        <v>2.4553870258066519E-19</v>
      </c>
      <c r="F860" s="15">
        <f t="shared" si="133"/>
        <v>-1.7143849666950062E-20</v>
      </c>
      <c r="G860" s="14">
        <f t="shared" si="134"/>
        <v>8580017.681848947</v>
      </c>
      <c r="H860" s="15">
        <f t="shared" si="138"/>
        <v>1.7187709180646565E-20</v>
      </c>
      <c r="I860" s="4">
        <f t="shared" si="135"/>
        <v>8580017.681848947</v>
      </c>
      <c r="J860" s="4">
        <f t="shared" si="136"/>
        <v>4.3859513696503188E-23</v>
      </c>
    </row>
    <row r="861" spans="1:10" x14ac:dyDescent="0.4">
      <c r="A861" s="1">
        <f t="shared" si="139"/>
        <v>44740</v>
      </c>
      <c r="B861">
        <f t="shared" si="140"/>
        <v>854</v>
      </c>
      <c r="C861" s="14">
        <f t="shared" si="131"/>
        <v>3066.3181510668187</v>
      </c>
      <c r="D861" s="15">
        <f t="shared" si="137"/>
        <v>-4.0797182172489572E-23</v>
      </c>
      <c r="E861" s="14">
        <f t="shared" si="132"/>
        <v>2.2839485291371511E-19</v>
      </c>
      <c r="F861" s="15">
        <f t="shared" si="133"/>
        <v>-1.5946842521787569E-20</v>
      </c>
      <c r="G861" s="14">
        <f t="shared" si="134"/>
        <v>8580017.681848947</v>
      </c>
      <c r="H861" s="15">
        <f t="shared" si="138"/>
        <v>1.598763970396006E-20</v>
      </c>
      <c r="I861" s="4">
        <f t="shared" si="135"/>
        <v>8580017.681848947</v>
      </c>
      <c r="J861" s="4">
        <f t="shared" si="136"/>
        <v>4.0797182172490765E-23</v>
      </c>
    </row>
    <row r="862" spans="1:10" x14ac:dyDescent="0.4">
      <c r="A862" s="1">
        <f t="shared" si="139"/>
        <v>44741</v>
      </c>
      <c r="B862">
        <f t="shared" si="140"/>
        <v>855</v>
      </c>
      <c r="C862" s="14">
        <f t="shared" si="131"/>
        <v>3066.3181510668187</v>
      </c>
      <c r="D862" s="15">
        <f t="shared" si="137"/>
        <v>-3.7948666844155289E-23</v>
      </c>
      <c r="E862" s="14">
        <f t="shared" si="132"/>
        <v>2.1244801039192753E-19</v>
      </c>
      <c r="F862" s="15">
        <f t="shared" si="133"/>
        <v>-1.4833412060590773E-20</v>
      </c>
      <c r="G862" s="14">
        <f t="shared" si="134"/>
        <v>8580017.681848947</v>
      </c>
      <c r="H862" s="15">
        <f t="shared" si="138"/>
        <v>1.487136072743493E-20</v>
      </c>
      <c r="I862" s="4">
        <f t="shared" si="135"/>
        <v>8580017.681848947</v>
      </c>
      <c r="J862" s="4">
        <f t="shared" si="136"/>
        <v>3.7948666844156776E-23</v>
      </c>
    </row>
    <row r="863" spans="1:10" x14ac:dyDescent="0.4">
      <c r="A863" s="1">
        <f t="shared" si="139"/>
        <v>44742</v>
      </c>
      <c r="B863">
        <f t="shared" si="140"/>
        <v>856</v>
      </c>
      <c r="C863" s="14">
        <f t="shared" si="131"/>
        <v>3066.3181510668187</v>
      </c>
      <c r="D863" s="15">
        <f t="shared" si="137"/>
        <v>-3.5299038770863511E-23</v>
      </c>
      <c r="E863" s="14">
        <f t="shared" si="132"/>
        <v>1.9761459833133676E-19</v>
      </c>
      <c r="F863" s="15">
        <f t="shared" si="133"/>
        <v>-1.379772284442271E-20</v>
      </c>
      <c r="G863" s="14">
        <f t="shared" si="134"/>
        <v>8580017.681848947</v>
      </c>
      <c r="H863" s="15">
        <f t="shared" si="138"/>
        <v>1.3833021883193573E-20</v>
      </c>
      <c r="I863" s="4">
        <f t="shared" si="135"/>
        <v>8580017.681848947</v>
      </c>
      <c r="J863" s="4">
        <f t="shared" si="136"/>
        <v>3.52990387708628E-23</v>
      </c>
    </row>
    <row r="864" spans="1:10" x14ac:dyDescent="0.4">
      <c r="A864" s="1">
        <f t="shared" si="139"/>
        <v>44743</v>
      </c>
      <c r="B864">
        <f t="shared" si="140"/>
        <v>857</v>
      </c>
      <c r="C864" s="14">
        <f t="shared" si="131"/>
        <v>3066.3181510668187</v>
      </c>
      <c r="D864" s="15">
        <f t="shared" si="137"/>
        <v>-3.2834411371129186E-23</v>
      </c>
      <c r="E864" s="14">
        <f t="shared" si="132"/>
        <v>1.8381687548691405E-19</v>
      </c>
      <c r="F864" s="15">
        <f t="shared" si="133"/>
        <v>-1.2834346872712856E-20</v>
      </c>
      <c r="G864" s="14">
        <f t="shared" si="134"/>
        <v>8580017.681848947</v>
      </c>
      <c r="H864" s="15">
        <f t="shared" si="138"/>
        <v>1.2867181284083985E-20</v>
      </c>
      <c r="I864" s="4">
        <f t="shared" si="135"/>
        <v>8580017.681848947</v>
      </c>
      <c r="J864" s="4">
        <f t="shared" si="136"/>
        <v>3.2834411371129563E-23</v>
      </c>
    </row>
    <row r="865" spans="1:10" x14ac:dyDescent="0.4">
      <c r="A865" s="1">
        <f t="shared" si="139"/>
        <v>44744</v>
      </c>
      <c r="B865">
        <f t="shared" si="140"/>
        <v>858</v>
      </c>
      <c r="C865" s="14">
        <f t="shared" si="131"/>
        <v>3066.3181510668187</v>
      </c>
      <c r="D865" s="15">
        <f t="shared" si="137"/>
        <v>-3.0541867643671366E-23</v>
      </c>
      <c r="E865" s="14">
        <f t="shared" si="132"/>
        <v>1.7098252861420119E-19</v>
      </c>
      <c r="F865" s="15">
        <f t="shared" si="133"/>
        <v>-1.1938235135350413E-20</v>
      </c>
      <c r="G865" s="14">
        <f t="shared" si="134"/>
        <v>8580017.681848947</v>
      </c>
      <c r="H865" s="15">
        <f t="shared" si="138"/>
        <v>1.1968777002994085E-20</v>
      </c>
      <c r="I865" s="4">
        <f t="shared" si="135"/>
        <v>8580017.681848947</v>
      </c>
      <c r="J865" s="4">
        <f t="shared" si="136"/>
        <v>3.0541867643671772E-23</v>
      </c>
    </row>
    <row r="866" spans="1:10" x14ac:dyDescent="0.4">
      <c r="A866" s="1">
        <f t="shared" si="139"/>
        <v>44745</v>
      </c>
      <c r="B866">
        <f t="shared" si="140"/>
        <v>859</v>
      </c>
      <c r="C866" s="14">
        <f t="shared" si="131"/>
        <v>3066.3181510668187</v>
      </c>
      <c r="D866" s="15">
        <f t="shared" si="137"/>
        <v>-2.8409392469990866E-23</v>
      </c>
      <c r="E866" s="14">
        <f t="shared" si="132"/>
        <v>1.5904429347885079E-19</v>
      </c>
      <c r="F866" s="15">
        <f t="shared" si="133"/>
        <v>-1.1104691151049565E-20</v>
      </c>
      <c r="G866" s="14">
        <f t="shared" si="134"/>
        <v>8580017.681848947</v>
      </c>
      <c r="H866" s="15">
        <f t="shared" si="138"/>
        <v>1.1133100543519557E-20</v>
      </c>
      <c r="I866" s="4">
        <f t="shared" si="135"/>
        <v>8580017.681848947</v>
      </c>
      <c r="J866" s="4">
        <f t="shared" si="136"/>
        <v>2.8409392469991589E-23</v>
      </c>
    </row>
    <row r="867" spans="1:10" x14ac:dyDescent="0.4">
      <c r="A867" s="1">
        <f t="shared" si="139"/>
        <v>44746</v>
      </c>
      <c r="B867">
        <f t="shared" si="140"/>
        <v>860</v>
      </c>
      <c r="C867" s="14">
        <f t="shared" si="131"/>
        <v>3066.3181510668187</v>
      </c>
      <c r="D867" s="15">
        <f t="shared" si="137"/>
        <v>-2.6425809643674928E-23</v>
      </c>
      <c r="E867" s="14">
        <f t="shared" si="132"/>
        <v>1.4793960232780123E-19</v>
      </c>
      <c r="F867" s="15">
        <f t="shared" si="133"/>
        <v>-1.0329346353302412E-20</v>
      </c>
      <c r="G867" s="14">
        <f t="shared" si="134"/>
        <v>8580017.681848947</v>
      </c>
      <c r="H867" s="15">
        <f t="shared" si="138"/>
        <v>1.0355772162946087E-20</v>
      </c>
      <c r="I867" s="4">
        <f t="shared" si="135"/>
        <v>8580017.681848947</v>
      </c>
      <c r="J867" s="4">
        <f t="shared" si="136"/>
        <v>2.6425809643675134E-23</v>
      </c>
    </row>
    <row r="868" spans="1:10" x14ac:dyDescent="0.4">
      <c r="A868" s="1">
        <f t="shared" si="139"/>
        <v>44747</v>
      </c>
      <c r="B868">
        <f t="shared" si="140"/>
        <v>861</v>
      </c>
      <c r="C868" s="14">
        <f t="shared" si="131"/>
        <v>3066.3181510668187</v>
      </c>
      <c r="D868" s="15">
        <f t="shared" si="137"/>
        <v>-2.4580723296402369E-23</v>
      </c>
      <c r="E868" s="14">
        <f t="shared" si="132"/>
        <v>1.3761025597449883E-19</v>
      </c>
      <c r="F868" s="15">
        <f t="shared" si="133"/>
        <v>-9.608137194918517E-21</v>
      </c>
      <c r="G868" s="14">
        <f t="shared" si="134"/>
        <v>8580017.681848947</v>
      </c>
      <c r="H868" s="15">
        <f t="shared" si="138"/>
        <v>9.632717918214919E-21</v>
      </c>
      <c r="I868" s="4">
        <f t="shared" si="135"/>
        <v>8580017.681848947</v>
      </c>
      <c r="J868" s="4">
        <f t="shared" si="136"/>
        <v>2.4580723296401984E-23</v>
      </c>
    </row>
    <row r="869" spans="1:10" x14ac:dyDescent="0.4">
      <c r="A869" s="1">
        <f t="shared" si="139"/>
        <v>44748</v>
      </c>
      <c r="B869">
        <f t="shared" si="140"/>
        <v>862</v>
      </c>
      <c r="C869" s="14">
        <f t="shared" ref="C869:C932" si="141">C868+D868</f>
        <v>3066.3181510668187</v>
      </c>
      <c r="D869" s="15">
        <f t="shared" si="137"/>
        <v>-2.286446341366565E-23</v>
      </c>
      <c r="E869" s="14">
        <f t="shared" ref="E869:E932" si="142">E868+F868</f>
        <v>1.2800211877958032E-19</v>
      </c>
      <c r="F869" s="15">
        <f t="shared" ref="F869:F932" si="143">-D869-H869</f>
        <v>-8.9372838511569582E-21</v>
      </c>
      <c r="G869" s="14">
        <f t="shared" ref="G869:G932" si="144">G868+H868</f>
        <v>8580017.681848947</v>
      </c>
      <c r="H869" s="15">
        <f t="shared" si="138"/>
        <v>8.9601483145706237E-21</v>
      </c>
      <c r="I869" s="4">
        <f t="shared" ref="I869:I932" si="145">E869+G869</f>
        <v>8580017.681848947</v>
      </c>
      <c r="J869" s="4">
        <f t="shared" ref="J869:J932" si="146">F869+H869</f>
        <v>2.2864463413665403E-23</v>
      </c>
    </row>
    <row r="870" spans="1:10" x14ac:dyDescent="0.4">
      <c r="A870" s="1">
        <f t="shared" si="139"/>
        <v>44749</v>
      </c>
      <c r="B870">
        <f t="shared" si="140"/>
        <v>863</v>
      </c>
      <c r="C870" s="14">
        <f t="shared" si="141"/>
        <v>3066.3181510668187</v>
      </c>
      <c r="D870" s="15">
        <f t="shared" si="137"/>
        <v>-2.126803515465997E-23</v>
      </c>
      <c r="E870" s="14">
        <f t="shared" si="142"/>
        <v>1.1906483492842335E-19</v>
      </c>
      <c r="F870" s="15">
        <f t="shared" si="143"/>
        <v>-8.313270409834975E-21</v>
      </c>
      <c r="G870" s="14">
        <f t="shared" si="144"/>
        <v>8580017.681848947</v>
      </c>
      <c r="H870" s="15">
        <f t="shared" si="138"/>
        <v>8.3345384449896351E-21</v>
      </c>
      <c r="I870" s="4">
        <f t="shared" si="145"/>
        <v>8580017.681848947</v>
      </c>
      <c r="J870" s="4">
        <f t="shared" si="146"/>
        <v>2.1268035154660117E-23</v>
      </c>
    </row>
    <row r="871" spans="1:10" x14ac:dyDescent="0.4">
      <c r="A871" s="1">
        <f t="shared" si="139"/>
        <v>44750</v>
      </c>
      <c r="B871">
        <f t="shared" si="140"/>
        <v>864</v>
      </c>
      <c r="C871" s="14">
        <f t="shared" si="141"/>
        <v>3066.3181510668187</v>
      </c>
      <c r="D871" s="15">
        <f t="shared" si="137"/>
        <v>-1.9783071710727485E-23</v>
      </c>
      <c r="E871" s="14">
        <f t="shared" si="142"/>
        <v>1.1075156451858838E-19</v>
      </c>
      <c r="F871" s="15">
        <f t="shared" si="143"/>
        <v>-7.73282644459046E-21</v>
      </c>
      <c r="G871" s="14">
        <f t="shared" si="144"/>
        <v>8580017.681848947</v>
      </c>
      <c r="H871" s="15">
        <f t="shared" si="138"/>
        <v>7.7526095163011878E-21</v>
      </c>
      <c r="I871" s="4">
        <f t="shared" si="145"/>
        <v>8580017.681848947</v>
      </c>
      <c r="J871" s="4">
        <f t="shared" si="146"/>
        <v>1.9783071710727815E-23</v>
      </c>
    </row>
    <row r="872" spans="1:10" x14ac:dyDescent="0.4">
      <c r="A872" s="1">
        <f t="shared" si="139"/>
        <v>44751</v>
      </c>
      <c r="B872">
        <f t="shared" si="140"/>
        <v>865</v>
      </c>
      <c r="C872" s="14">
        <f t="shared" si="141"/>
        <v>3066.3181510668187</v>
      </c>
      <c r="D872" s="15">
        <f t="shared" si="137"/>
        <v>-1.8401790455289624E-23</v>
      </c>
      <c r="E872" s="14">
        <f t="shared" si="142"/>
        <v>1.0301873807399793E-19</v>
      </c>
      <c r="F872" s="15">
        <f t="shared" si="143"/>
        <v>-7.1929098747245666E-21</v>
      </c>
      <c r="G872" s="14">
        <f t="shared" si="144"/>
        <v>8580017.681848947</v>
      </c>
      <c r="H872" s="15">
        <f t="shared" si="138"/>
        <v>7.2113116651798558E-21</v>
      </c>
      <c r="I872" s="4">
        <f t="shared" si="145"/>
        <v>8580017.681848947</v>
      </c>
      <c r="J872" s="4">
        <f t="shared" si="146"/>
        <v>1.8401790455289156E-23</v>
      </c>
    </row>
    <row r="873" spans="1:10" x14ac:dyDescent="0.4">
      <c r="A873" s="1">
        <f t="shared" si="139"/>
        <v>44752</v>
      </c>
      <c r="B873">
        <f t="shared" si="140"/>
        <v>866</v>
      </c>
      <c r="C873" s="14">
        <f t="shared" si="141"/>
        <v>3066.3181510668187</v>
      </c>
      <c r="D873" s="15">
        <f t="shared" si="137"/>
        <v>-1.7116952155451498E-23</v>
      </c>
      <c r="E873" s="14">
        <f t="shared" si="142"/>
        <v>9.5825828199273364E-20</v>
      </c>
      <c r="F873" s="15">
        <f t="shared" si="143"/>
        <v>-6.6906910217936844E-21</v>
      </c>
      <c r="G873" s="14">
        <f t="shared" si="144"/>
        <v>8580017.681848947</v>
      </c>
      <c r="H873" s="15">
        <f t="shared" si="138"/>
        <v>6.7078079739491358E-21</v>
      </c>
      <c r="I873" s="4">
        <f t="shared" si="145"/>
        <v>8580017.681848947</v>
      </c>
      <c r="J873" s="4">
        <f t="shared" si="146"/>
        <v>1.711695215545143E-23</v>
      </c>
    </row>
    <row r="874" spans="1:10" x14ac:dyDescent="0.4">
      <c r="A874" s="1">
        <f t="shared" si="139"/>
        <v>44753</v>
      </c>
      <c r="B874">
        <f t="shared" si="140"/>
        <v>867</v>
      </c>
      <c r="C874" s="14">
        <f t="shared" si="141"/>
        <v>3066.3181510668187</v>
      </c>
      <c r="D874" s="15">
        <f t="shared" si="137"/>
        <v>-1.5921823031508068E-23</v>
      </c>
      <c r="E874" s="14">
        <f t="shared" si="142"/>
        <v>8.9135137177479684E-20</v>
      </c>
      <c r="F874" s="15">
        <f t="shared" si="143"/>
        <v>-6.2235377793920699E-21</v>
      </c>
      <c r="G874" s="14">
        <f t="shared" si="144"/>
        <v>8580017.681848947</v>
      </c>
      <c r="H874" s="15">
        <f t="shared" si="138"/>
        <v>6.2394596024235783E-21</v>
      </c>
      <c r="I874" s="4">
        <f t="shared" si="145"/>
        <v>8580017.681848947</v>
      </c>
      <c r="J874" s="4">
        <f t="shared" si="146"/>
        <v>1.5921823031508382E-23</v>
      </c>
    </row>
    <row r="875" spans="1:10" x14ac:dyDescent="0.4">
      <c r="A875" s="1">
        <f t="shared" si="139"/>
        <v>44754</v>
      </c>
      <c r="B875">
        <f t="shared" si="140"/>
        <v>868</v>
      </c>
      <c r="C875" s="14">
        <f t="shared" si="141"/>
        <v>3066.3181510668187</v>
      </c>
      <c r="D875" s="15">
        <f t="shared" si="137"/>
        <v>-1.481013946550778E-23</v>
      </c>
      <c r="E875" s="14">
        <f t="shared" si="142"/>
        <v>8.2911599398087617E-20</v>
      </c>
      <c r="F875" s="15">
        <f t="shared" si="143"/>
        <v>-5.7890018184006263E-21</v>
      </c>
      <c r="G875" s="14">
        <f t="shared" si="144"/>
        <v>8580017.681848947</v>
      </c>
      <c r="H875" s="15">
        <f t="shared" si="138"/>
        <v>5.8038119578661341E-21</v>
      </c>
      <c r="I875" s="4">
        <f t="shared" si="145"/>
        <v>8580017.681848947</v>
      </c>
      <c r="J875" s="4">
        <f t="shared" si="146"/>
        <v>1.4810139465507786E-23</v>
      </c>
    </row>
    <row r="876" spans="1:10" x14ac:dyDescent="0.4">
      <c r="A876" s="1">
        <f t="shared" si="139"/>
        <v>44755</v>
      </c>
      <c r="B876">
        <f t="shared" si="140"/>
        <v>869</v>
      </c>
      <c r="C876" s="14">
        <f t="shared" si="141"/>
        <v>3066.3181510668187</v>
      </c>
      <c r="D876" s="15">
        <f t="shared" si="137"/>
        <v>-1.3776075173912787E-23</v>
      </c>
      <c r="E876" s="14">
        <f t="shared" si="142"/>
        <v>7.7122597579686986E-20</v>
      </c>
      <c r="F876" s="15">
        <f t="shared" si="143"/>
        <v>-5.3848057554041769E-21</v>
      </c>
      <c r="G876" s="14">
        <f t="shared" si="144"/>
        <v>8580017.681848947</v>
      </c>
      <c r="H876" s="15">
        <f t="shared" si="138"/>
        <v>5.3985818305780894E-21</v>
      </c>
      <c r="I876" s="4">
        <f t="shared" si="145"/>
        <v>8580017.681848947</v>
      </c>
      <c r="J876" s="4">
        <f t="shared" si="146"/>
        <v>1.3776075173912463E-23</v>
      </c>
    </row>
    <row r="877" spans="1:10" x14ac:dyDescent="0.4">
      <c r="A877" s="1">
        <f t="shared" si="139"/>
        <v>44756</v>
      </c>
      <c r="B877">
        <f t="shared" si="140"/>
        <v>870</v>
      </c>
      <c r="C877" s="14">
        <f t="shared" si="141"/>
        <v>3066.3181510668187</v>
      </c>
      <c r="D877" s="15">
        <f t="shared" si="137"/>
        <v>-1.2814210672309114E-23</v>
      </c>
      <c r="E877" s="14">
        <f t="shared" si="142"/>
        <v>7.1737791824282807E-20</v>
      </c>
      <c r="F877" s="15">
        <f t="shared" si="143"/>
        <v>-5.0088312170274881E-21</v>
      </c>
      <c r="G877" s="14">
        <f t="shared" si="144"/>
        <v>8580017.681848947</v>
      </c>
      <c r="H877" s="15">
        <f t="shared" si="138"/>
        <v>5.0216454276997971E-21</v>
      </c>
      <c r="I877" s="4">
        <f t="shared" si="145"/>
        <v>8580017.681848947</v>
      </c>
      <c r="J877" s="4">
        <f t="shared" si="146"/>
        <v>1.2814210672309021E-23</v>
      </c>
    </row>
    <row r="878" spans="1:10" x14ac:dyDescent="0.4">
      <c r="A878" s="1">
        <f t="shared" si="139"/>
        <v>44757</v>
      </c>
      <c r="B878">
        <f t="shared" si="140"/>
        <v>871</v>
      </c>
      <c r="C878" s="14">
        <f t="shared" si="141"/>
        <v>3066.3181510668187</v>
      </c>
      <c r="D878" s="15">
        <f t="shared" si="137"/>
        <v>-1.1919504872132775E-23</v>
      </c>
      <c r="E878" s="14">
        <f t="shared" si="142"/>
        <v>6.672896060725532E-20</v>
      </c>
      <c r="F878" s="15">
        <f t="shared" si="143"/>
        <v>-4.6591077376357397E-21</v>
      </c>
      <c r="G878" s="14">
        <f t="shared" si="144"/>
        <v>8580017.681848947</v>
      </c>
      <c r="H878" s="15">
        <f t="shared" si="138"/>
        <v>4.6710272425078728E-21</v>
      </c>
      <c r="I878" s="4">
        <f t="shared" si="145"/>
        <v>8580017.681848947</v>
      </c>
      <c r="J878" s="4">
        <f t="shared" si="146"/>
        <v>1.1919504872133085E-23</v>
      </c>
    </row>
    <row r="879" spans="1:10" x14ac:dyDescent="0.4">
      <c r="A879" s="1">
        <f t="shared" si="139"/>
        <v>44758</v>
      </c>
      <c r="B879">
        <f t="shared" si="140"/>
        <v>872</v>
      </c>
      <c r="C879" s="14">
        <f t="shared" si="141"/>
        <v>3066.3181510668187</v>
      </c>
      <c r="D879" s="15">
        <f t="shared" si="137"/>
        <v>-1.1087268660551462E-23</v>
      </c>
      <c r="E879" s="14">
        <f t="shared" si="142"/>
        <v>6.2069852869619577E-20</v>
      </c>
      <c r="F879" s="15">
        <f t="shared" si="143"/>
        <v>-4.3338024322128189E-21</v>
      </c>
      <c r="G879" s="14">
        <f t="shared" si="144"/>
        <v>8580017.681848947</v>
      </c>
      <c r="H879" s="15">
        <f t="shared" si="138"/>
        <v>4.3448897008733706E-21</v>
      </c>
      <c r="I879" s="4">
        <f t="shared" si="145"/>
        <v>8580017.681848947</v>
      </c>
      <c r="J879" s="4">
        <f t="shared" si="146"/>
        <v>1.1087268660551666E-23</v>
      </c>
    </row>
    <row r="880" spans="1:10" x14ac:dyDescent="0.4">
      <c r="A880" s="1">
        <f t="shared" si="139"/>
        <v>44759</v>
      </c>
      <c r="B880">
        <f t="shared" si="140"/>
        <v>873</v>
      </c>
      <c r="C880" s="14">
        <f t="shared" si="141"/>
        <v>3066.3181510668187</v>
      </c>
      <c r="D880" s="15">
        <f t="shared" si="137"/>
        <v>-1.031314032503525E-23</v>
      </c>
      <c r="E880" s="14">
        <f t="shared" si="142"/>
        <v>5.7736050437406764E-20</v>
      </c>
      <c r="F880" s="15">
        <f t="shared" si="143"/>
        <v>-4.0312103902934387E-21</v>
      </c>
      <c r="G880" s="14">
        <f t="shared" si="144"/>
        <v>8580017.681848947</v>
      </c>
      <c r="H880" s="15">
        <f t="shared" si="138"/>
        <v>4.0415235306184738E-21</v>
      </c>
      <c r="I880" s="4">
        <f t="shared" si="145"/>
        <v>8580017.681848947</v>
      </c>
      <c r="J880" s="4">
        <f t="shared" si="146"/>
        <v>1.0313140325035099E-23</v>
      </c>
    </row>
    <row r="881" spans="1:10" x14ac:dyDescent="0.4">
      <c r="A881" s="1">
        <f t="shared" si="139"/>
        <v>44760</v>
      </c>
      <c r="B881">
        <f t="shared" si="140"/>
        <v>874</v>
      </c>
      <c r="C881" s="14">
        <f t="shared" si="141"/>
        <v>3066.3181510668187</v>
      </c>
      <c r="D881" s="15">
        <f t="shared" si="137"/>
        <v>-9.5930626938175003E-24</v>
      </c>
      <c r="E881" s="14">
        <f t="shared" si="142"/>
        <v>5.3704840047113328E-20</v>
      </c>
      <c r="F881" s="15">
        <f t="shared" si="143"/>
        <v>-3.7497457406041159E-21</v>
      </c>
      <c r="G881" s="14">
        <f t="shared" si="144"/>
        <v>8580017.681848947</v>
      </c>
      <c r="H881" s="15">
        <f t="shared" si="138"/>
        <v>3.7593388032979333E-21</v>
      </c>
      <c r="I881" s="4">
        <f t="shared" si="145"/>
        <v>8580017.681848947</v>
      </c>
      <c r="J881" s="4">
        <f t="shared" si="146"/>
        <v>9.5930626938174386E-24</v>
      </c>
    </row>
    <row r="882" spans="1:10" x14ac:dyDescent="0.4">
      <c r="A882" s="1">
        <f t="shared" si="139"/>
        <v>44761</v>
      </c>
      <c r="B882">
        <f t="shared" si="140"/>
        <v>875</v>
      </c>
      <c r="C882" s="14">
        <f t="shared" si="141"/>
        <v>3066.3181510668187</v>
      </c>
      <c r="D882" s="15">
        <f t="shared" si="137"/>
        <v>-8.9232618724402484E-24</v>
      </c>
      <c r="E882" s="14">
        <f t="shared" si="142"/>
        <v>4.9955094306509214E-20</v>
      </c>
      <c r="F882" s="15">
        <f t="shared" si="143"/>
        <v>-3.487933339583205E-21</v>
      </c>
      <c r="G882" s="14">
        <f t="shared" si="144"/>
        <v>8580017.681848947</v>
      </c>
      <c r="H882" s="15">
        <f t="shared" si="138"/>
        <v>3.4968566014556455E-21</v>
      </c>
      <c r="I882" s="4">
        <f t="shared" si="145"/>
        <v>8580017.681848947</v>
      </c>
      <c r="J882" s="4">
        <f t="shared" si="146"/>
        <v>8.9232618724404688E-24</v>
      </c>
    </row>
    <row r="883" spans="1:10" x14ac:dyDescent="0.4">
      <c r="A883" s="1">
        <f t="shared" si="139"/>
        <v>44762</v>
      </c>
      <c r="B883">
        <f t="shared" si="140"/>
        <v>876</v>
      </c>
      <c r="C883" s="14">
        <f t="shared" si="141"/>
        <v>3066.3181510668187</v>
      </c>
      <c r="D883" s="15">
        <f t="shared" si="137"/>
        <v>-8.3002274649431827E-24</v>
      </c>
      <c r="E883" s="14">
        <f t="shared" si="142"/>
        <v>4.6467160966926006E-20</v>
      </c>
      <c r="F883" s="15">
        <f t="shared" si="143"/>
        <v>-3.2444010402198775E-21</v>
      </c>
      <c r="G883" s="14">
        <f t="shared" si="144"/>
        <v>8580017.681848947</v>
      </c>
      <c r="H883" s="15">
        <f t="shared" si="138"/>
        <v>3.2527012676848208E-21</v>
      </c>
      <c r="I883" s="4">
        <f t="shared" si="145"/>
        <v>8580017.681848947</v>
      </c>
      <c r="J883" s="4">
        <f t="shared" si="146"/>
        <v>8.3002274649433032E-24</v>
      </c>
    </row>
    <row r="884" spans="1:10" x14ac:dyDescent="0.4">
      <c r="A884" s="1">
        <f t="shared" si="139"/>
        <v>44763</v>
      </c>
      <c r="B884">
        <f t="shared" si="140"/>
        <v>877</v>
      </c>
      <c r="C884" s="14">
        <f t="shared" si="141"/>
        <v>3066.3181510668187</v>
      </c>
      <c r="D884" s="15">
        <f t="shared" si="137"/>
        <v>-7.7206941760364061E-24</v>
      </c>
      <c r="E884" s="14">
        <f t="shared" si="142"/>
        <v>4.3222759926706125E-20</v>
      </c>
      <c r="F884" s="15">
        <f t="shared" si="143"/>
        <v>-3.0178725006933927E-21</v>
      </c>
      <c r="G884" s="14">
        <f t="shared" si="144"/>
        <v>8580017.681848947</v>
      </c>
      <c r="H884" s="15">
        <f t="shared" si="138"/>
        <v>3.025593194869429E-21</v>
      </c>
      <c r="I884" s="4">
        <f t="shared" si="145"/>
        <v>8580017.681848947</v>
      </c>
      <c r="J884" s="4">
        <f t="shared" si="146"/>
        <v>7.7206941760362974E-24</v>
      </c>
    </row>
    <row r="885" spans="1:10" x14ac:dyDescent="0.4">
      <c r="A885" s="1">
        <f t="shared" si="139"/>
        <v>44764</v>
      </c>
      <c r="B885">
        <f t="shared" si="140"/>
        <v>878</v>
      </c>
      <c r="C885" s="14">
        <f t="shared" si="141"/>
        <v>3066.3181510668187</v>
      </c>
      <c r="D885" s="15">
        <f t="shared" si="137"/>
        <v>-7.1816246978347729E-24</v>
      </c>
      <c r="E885" s="14">
        <f t="shared" si="142"/>
        <v>4.0204887426012734E-20</v>
      </c>
      <c r="F885" s="15">
        <f t="shared" si="143"/>
        <v>-2.8071604951230569E-21</v>
      </c>
      <c r="G885" s="14">
        <f t="shared" si="144"/>
        <v>8580017.681848947</v>
      </c>
      <c r="H885" s="15">
        <f t="shared" si="138"/>
        <v>2.8143421198208917E-21</v>
      </c>
      <c r="I885" s="4">
        <f t="shared" si="145"/>
        <v>8580017.681848947</v>
      </c>
      <c r="J885" s="4">
        <f t="shared" si="146"/>
        <v>7.1816246978348728E-24</v>
      </c>
    </row>
    <row r="886" spans="1:10" x14ac:dyDescent="0.4">
      <c r="A886" s="1">
        <f t="shared" si="139"/>
        <v>44765</v>
      </c>
      <c r="B886">
        <f t="shared" si="140"/>
        <v>879</v>
      </c>
      <c r="C886" s="14">
        <f t="shared" si="141"/>
        <v>3066.3181510668187</v>
      </c>
      <c r="D886" s="15">
        <f t="shared" si="137"/>
        <v>-6.6801937914639649E-24</v>
      </c>
      <c r="E886" s="14">
        <f t="shared" si="142"/>
        <v>3.7397726930889675E-20</v>
      </c>
      <c r="F886" s="15">
        <f t="shared" si="143"/>
        <v>-2.6111606913708137E-21</v>
      </c>
      <c r="G886" s="14">
        <f t="shared" si="144"/>
        <v>8580017.681848947</v>
      </c>
      <c r="H886" s="15">
        <f t="shared" si="138"/>
        <v>2.6178408851622777E-21</v>
      </c>
      <c r="I886" s="4">
        <f t="shared" si="145"/>
        <v>8580017.681848947</v>
      </c>
      <c r="J886" s="4">
        <f t="shared" si="146"/>
        <v>6.6801937914639767E-24</v>
      </c>
    </row>
    <row r="887" spans="1:10" x14ac:dyDescent="0.4">
      <c r="A887" s="1">
        <f t="shared" si="139"/>
        <v>44766</v>
      </c>
      <c r="B887">
        <f t="shared" si="140"/>
        <v>880</v>
      </c>
      <c r="C887" s="14">
        <f t="shared" si="141"/>
        <v>3066.3181510668187</v>
      </c>
      <c r="D887" s="15">
        <f t="shared" si="137"/>
        <v>-6.2137734801106972E-24</v>
      </c>
      <c r="E887" s="14">
        <f t="shared" si="142"/>
        <v>3.478656623951886E-20</v>
      </c>
      <c r="F887" s="15">
        <f t="shared" si="143"/>
        <v>-2.4288458632862098E-21</v>
      </c>
      <c r="G887" s="14">
        <f t="shared" si="144"/>
        <v>8580017.681848947</v>
      </c>
      <c r="H887" s="15">
        <f t="shared" si="138"/>
        <v>2.4350596367663205E-21</v>
      </c>
      <c r="I887" s="4">
        <f t="shared" si="145"/>
        <v>8580017.681848947</v>
      </c>
      <c r="J887" s="4">
        <f t="shared" si="146"/>
        <v>6.2137734801106943E-24</v>
      </c>
    </row>
    <row r="888" spans="1:10" x14ac:dyDescent="0.4">
      <c r="A888" s="1">
        <f t="shared" si="139"/>
        <v>44767</v>
      </c>
      <c r="B888">
        <f t="shared" si="140"/>
        <v>881</v>
      </c>
      <c r="C888" s="14">
        <f t="shared" si="141"/>
        <v>3066.3181510668187</v>
      </c>
      <c r="D888" s="15">
        <f t="shared" si="137"/>
        <v>-5.7799192759145093E-24</v>
      </c>
      <c r="E888" s="14">
        <f t="shared" si="142"/>
        <v>3.2357720376232647E-20</v>
      </c>
      <c r="F888" s="15">
        <f t="shared" si="143"/>
        <v>-2.2592605070603708E-21</v>
      </c>
      <c r="G888" s="14">
        <f t="shared" si="144"/>
        <v>8580017.681848947</v>
      </c>
      <c r="H888" s="15">
        <f t="shared" si="138"/>
        <v>2.2650404263362854E-21</v>
      </c>
      <c r="I888" s="4">
        <f t="shared" si="145"/>
        <v>8580017.681848947</v>
      </c>
      <c r="J888" s="4">
        <f t="shared" si="146"/>
        <v>5.7799192759145504E-24</v>
      </c>
    </row>
    <row r="889" spans="1:10" x14ac:dyDescent="0.4">
      <c r="A889" s="1">
        <f t="shared" si="139"/>
        <v>44768</v>
      </c>
      <c r="B889">
        <f t="shared" si="140"/>
        <v>882</v>
      </c>
      <c r="C889" s="14">
        <f t="shared" si="141"/>
        <v>3066.3181510668187</v>
      </c>
      <c r="D889" s="15">
        <f t="shared" si="137"/>
        <v>-5.376357368516909E-24</v>
      </c>
      <c r="E889" s="14">
        <f t="shared" si="142"/>
        <v>3.0098459869172275E-20</v>
      </c>
      <c r="F889" s="15">
        <f t="shared" si="143"/>
        <v>-2.1015158334735426E-21</v>
      </c>
      <c r="G889" s="14">
        <f t="shared" si="144"/>
        <v>8580017.681848947</v>
      </c>
      <c r="H889" s="15">
        <f t="shared" si="138"/>
        <v>2.1068921908420593E-21</v>
      </c>
      <c r="I889" s="4">
        <f t="shared" si="145"/>
        <v>8580017.681848947</v>
      </c>
      <c r="J889" s="4">
        <f t="shared" si="146"/>
        <v>5.3763573685167621E-24</v>
      </c>
    </row>
    <row r="890" spans="1:10" x14ac:dyDescent="0.4">
      <c r="A890" s="1">
        <f t="shared" si="139"/>
        <v>44769</v>
      </c>
      <c r="B890">
        <f t="shared" si="140"/>
        <v>883</v>
      </c>
      <c r="C890" s="14">
        <f t="shared" si="141"/>
        <v>3066.3181510668187</v>
      </c>
      <c r="D890" s="15">
        <f t="shared" si="137"/>
        <v>-5.000972708123615E-24</v>
      </c>
      <c r="E890" s="14">
        <f t="shared" si="142"/>
        <v>2.7996944035698732E-20</v>
      </c>
      <c r="F890" s="15">
        <f t="shared" si="143"/>
        <v>-1.9547851097907881E-21</v>
      </c>
      <c r="G890" s="14">
        <f t="shared" si="144"/>
        <v>8580017.681848947</v>
      </c>
      <c r="H890" s="15">
        <f t="shared" si="138"/>
        <v>1.9597860824989116E-21</v>
      </c>
      <c r="I890" s="4">
        <f t="shared" si="145"/>
        <v>8580017.681848947</v>
      </c>
      <c r="J890" s="4">
        <f t="shared" si="146"/>
        <v>5.0009727081234526E-24</v>
      </c>
    </row>
    <row r="891" spans="1:10" x14ac:dyDescent="0.4">
      <c r="A891" s="1">
        <f t="shared" si="139"/>
        <v>44770</v>
      </c>
      <c r="B891">
        <f t="shared" si="140"/>
        <v>884</v>
      </c>
      <c r="C891" s="14">
        <f t="shared" si="141"/>
        <v>3066.3181510668187</v>
      </c>
      <c r="D891" s="15">
        <f t="shared" si="137"/>
        <v>-4.6517979206237692E-24</v>
      </c>
      <c r="E891" s="14">
        <f t="shared" si="142"/>
        <v>2.6042158925907943E-20</v>
      </c>
      <c r="F891" s="15">
        <f t="shared" si="143"/>
        <v>-1.8182993268929327E-21</v>
      </c>
      <c r="G891" s="14">
        <f t="shared" si="144"/>
        <v>8580017.681848947</v>
      </c>
      <c r="H891" s="15">
        <f t="shared" si="138"/>
        <v>1.8229511248135563E-21</v>
      </c>
      <c r="I891" s="4">
        <f t="shared" si="145"/>
        <v>8580017.681848947</v>
      </c>
      <c r="J891" s="4">
        <f t="shared" si="146"/>
        <v>4.6517979206236399E-24</v>
      </c>
    </row>
    <row r="892" spans="1:10" x14ac:dyDescent="0.4">
      <c r="A892" s="1">
        <f t="shared" si="139"/>
        <v>44771</v>
      </c>
      <c r="B892">
        <f t="shared" si="140"/>
        <v>885</v>
      </c>
      <c r="C892" s="14">
        <f t="shared" si="141"/>
        <v>3066.3181510668187</v>
      </c>
      <c r="D892" s="15">
        <f t="shared" si="137"/>
        <v>-4.3270029966707715E-24</v>
      </c>
      <c r="E892" s="14">
        <f t="shared" si="142"/>
        <v>2.4223859599015009E-20</v>
      </c>
      <c r="F892" s="15">
        <f t="shared" si="143"/>
        <v>-1.6913431689343801E-21</v>
      </c>
      <c r="G892" s="14">
        <f t="shared" si="144"/>
        <v>8580017.681848947</v>
      </c>
      <c r="H892" s="15">
        <f t="shared" si="138"/>
        <v>1.6956701719310509E-21</v>
      </c>
      <c r="I892" s="4">
        <f t="shared" si="145"/>
        <v>8580017.681848947</v>
      </c>
      <c r="J892" s="4">
        <f t="shared" si="146"/>
        <v>4.3270029966707605E-24</v>
      </c>
    </row>
    <row r="893" spans="1:10" x14ac:dyDescent="0.4">
      <c r="A893" s="1">
        <f t="shared" si="139"/>
        <v>44772</v>
      </c>
      <c r="B893">
        <f t="shared" si="140"/>
        <v>886</v>
      </c>
      <c r="C893" s="14">
        <f t="shared" si="141"/>
        <v>3066.3181510668187</v>
      </c>
      <c r="D893" s="15">
        <f t="shared" si="137"/>
        <v>-4.0248857006856475E-24</v>
      </c>
      <c r="E893" s="14">
        <f t="shared" si="142"/>
        <v>2.2532516430080628E-20</v>
      </c>
      <c r="F893" s="15">
        <f t="shared" si="143"/>
        <v>-1.5732512644049585E-21</v>
      </c>
      <c r="G893" s="14">
        <f t="shared" si="144"/>
        <v>8580017.681848947</v>
      </c>
      <c r="H893" s="15">
        <f t="shared" si="138"/>
        <v>1.5772761501056442E-21</v>
      </c>
      <c r="I893" s="4">
        <f t="shared" si="145"/>
        <v>8580017.681848947</v>
      </c>
      <c r="J893" s="4">
        <f t="shared" si="146"/>
        <v>4.0248857006856475E-24</v>
      </c>
    </row>
    <row r="894" spans="1:10" x14ac:dyDescent="0.4">
      <c r="A894" s="1">
        <f t="shared" si="139"/>
        <v>44773</v>
      </c>
      <c r="B894">
        <f t="shared" si="140"/>
        <v>887</v>
      </c>
      <c r="C894" s="14">
        <f t="shared" si="141"/>
        <v>3066.3181510668187</v>
      </c>
      <c r="D894" s="15">
        <f t="shared" si="137"/>
        <v>-3.7438626495169915E-24</v>
      </c>
      <c r="E894" s="14">
        <f t="shared" si="142"/>
        <v>2.0959265165675669E-20</v>
      </c>
      <c r="F894" s="15">
        <f t="shared" si="143"/>
        <v>-1.46340469894778E-21</v>
      </c>
      <c r="G894" s="14">
        <f t="shared" si="144"/>
        <v>8580017.681848947</v>
      </c>
      <c r="H894" s="15">
        <f t="shared" si="138"/>
        <v>1.467148561597297E-21</v>
      </c>
      <c r="I894" s="4">
        <f t="shared" si="145"/>
        <v>8580017.681848947</v>
      </c>
      <c r="J894" s="4">
        <f t="shared" si="146"/>
        <v>3.7438626495170099E-24</v>
      </c>
    </row>
    <row r="895" spans="1:10" x14ac:dyDescent="0.4">
      <c r="A895" s="1">
        <f t="shared" si="139"/>
        <v>44774</v>
      </c>
      <c r="B895">
        <f t="shared" si="140"/>
        <v>888</v>
      </c>
      <c r="C895" s="14">
        <f t="shared" si="141"/>
        <v>3066.3181510668187</v>
      </c>
      <c r="D895" s="15">
        <f t="shared" si="137"/>
        <v>-3.4824610140011294E-24</v>
      </c>
      <c r="E895" s="14">
        <f t="shared" si="142"/>
        <v>1.949586046672789E-20</v>
      </c>
      <c r="F895" s="15">
        <f t="shared" si="143"/>
        <v>-1.3612277716569513E-21</v>
      </c>
      <c r="G895" s="14">
        <f t="shared" si="144"/>
        <v>8580017.681848947</v>
      </c>
      <c r="H895" s="15">
        <f t="shared" si="138"/>
        <v>1.3647102326709524E-21</v>
      </c>
      <c r="I895" s="4">
        <f t="shared" si="145"/>
        <v>8580017.681848947</v>
      </c>
      <c r="J895" s="4">
        <f t="shared" si="146"/>
        <v>3.4824610140010714E-24</v>
      </c>
    </row>
    <row r="896" spans="1:10" x14ac:dyDescent="0.4">
      <c r="A896" s="1">
        <f t="shared" si="139"/>
        <v>44775</v>
      </c>
      <c r="B896">
        <f t="shared" si="140"/>
        <v>889</v>
      </c>
      <c r="C896" s="14">
        <f t="shared" si="141"/>
        <v>3066.3181510668187</v>
      </c>
      <c r="D896" s="15">
        <f t="shared" si="137"/>
        <v>-3.2393107999307595E-24</v>
      </c>
      <c r="E896" s="14">
        <f t="shared" si="142"/>
        <v>1.8134632695070939E-20</v>
      </c>
      <c r="F896" s="15">
        <f t="shared" si="143"/>
        <v>-1.266184977855035E-21</v>
      </c>
      <c r="G896" s="14">
        <f t="shared" si="144"/>
        <v>8580017.681848947</v>
      </c>
      <c r="H896" s="15">
        <f t="shared" si="138"/>
        <v>1.2694242886549658E-21</v>
      </c>
      <c r="I896" s="4">
        <f t="shared" si="145"/>
        <v>8580017.681848947</v>
      </c>
      <c r="J896" s="4">
        <f t="shared" si="146"/>
        <v>3.2393107999308377E-24</v>
      </c>
    </row>
    <row r="897" spans="1:10" x14ac:dyDescent="0.4">
      <c r="A897" s="1">
        <f t="shared" si="139"/>
        <v>44776</v>
      </c>
      <c r="B897">
        <f t="shared" si="140"/>
        <v>890</v>
      </c>
      <c r="C897" s="14">
        <f t="shared" si="141"/>
        <v>3066.3181510668187</v>
      </c>
      <c r="D897" s="15">
        <f t="shared" si="137"/>
        <v>-3.0131376679769633E-24</v>
      </c>
      <c r="E897" s="14">
        <f t="shared" si="142"/>
        <v>1.6868447717215904E-20</v>
      </c>
      <c r="F897" s="15">
        <f t="shared" si="143"/>
        <v>-1.1777782025371366E-21</v>
      </c>
      <c r="G897" s="14">
        <f t="shared" si="144"/>
        <v>8580017.681848947</v>
      </c>
      <c r="H897" s="15">
        <f t="shared" si="138"/>
        <v>1.1807913402051135E-21</v>
      </c>
      <c r="I897" s="4">
        <f t="shared" si="145"/>
        <v>8580017.681848947</v>
      </c>
      <c r="J897" s="4">
        <f t="shared" si="146"/>
        <v>3.0131376679769225E-24</v>
      </c>
    </row>
    <row r="898" spans="1:10" x14ac:dyDescent="0.4">
      <c r="A898" s="1">
        <f t="shared" si="139"/>
        <v>44777</v>
      </c>
      <c r="B898">
        <f t="shared" si="140"/>
        <v>891</v>
      </c>
      <c r="C898" s="14">
        <f t="shared" si="141"/>
        <v>3066.3181510668187</v>
      </c>
      <c r="D898" s="15">
        <f t="shared" si="137"/>
        <v>-2.8027562549341411E-24</v>
      </c>
      <c r="E898" s="14">
        <f t="shared" si="142"/>
        <v>1.5690669514678767E-20</v>
      </c>
      <c r="F898" s="15">
        <f t="shared" si="143"/>
        <v>-1.0955441097725797E-21</v>
      </c>
      <c r="G898" s="14">
        <f t="shared" si="144"/>
        <v>8580017.681848947</v>
      </c>
      <c r="H898" s="15">
        <f t="shared" si="138"/>
        <v>1.0983468660275139E-21</v>
      </c>
      <c r="I898" s="4">
        <f t="shared" si="145"/>
        <v>8580017.681848947</v>
      </c>
      <c r="J898" s="4">
        <f t="shared" si="146"/>
        <v>2.8027562549341448E-24</v>
      </c>
    </row>
    <row r="899" spans="1:10" x14ac:dyDescent="0.4">
      <c r="A899" s="1">
        <f t="shared" si="139"/>
        <v>44778</v>
      </c>
      <c r="B899">
        <f t="shared" si="140"/>
        <v>892</v>
      </c>
      <c r="C899" s="14">
        <f t="shared" si="141"/>
        <v>3066.3181510668187</v>
      </c>
      <c r="D899" s="15">
        <f t="shared" si="137"/>
        <v>-2.6070639612847956E-24</v>
      </c>
      <c r="E899" s="14">
        <f t="shared" si="142"/>
        <v>1.4595125404906187E-20</v>
      </c>
      <c r="F899" s="15">
        <f t="shared" si="143"/>
        <v>-1.0190517143821483E-21</v>
      </c>
      <c r="G899" s="14">
        <f t="shared" si="144"/>
        <v>8580017.681848947</v>
      </c>
      <c r="H899" s="15">
        <f t="shared" si="138"/>
        <v>1.0216587783434331E-21</v>
      </c>
      <c r="I899" s="4">
        <f t="shared" si="145"/>
        <v>8580017.681848947</v>
      </c>
      <c r="J899" s="4">
        <f t="shared" si="146"/>
        <v>2.607063961284854E-24</v>
      </c>
    </row>
    <row r="900" spans="1:10" x14ac:dyDescent="0.4">
      <c r="A900" s="1">
        <f t="shared" si="139"/>
        <v>44779</v>
      </c>
      <c r="B900">
        <f t="shared" si="140"/>
        <v>893</v>
      </c>
      <c r="C900" s="14">
        <f t="shared" si="141"/>
        <v>3066.3181510668187</v>
      </c>
      <c r="D900" s="15">
        <f t="shared" si="137"/>
        <v>-2.4250351725250827E-24</v>
      </c>
      <c r="E900" s="14">
        <f t="shared" si="142"/>
        <v>1.357607369052404E-20</v>
      </c>
      <c r="F900" s="15">
        <f t="shared" si="143"/>
        <v>-9.479001231641577E-22</v>
      </c>
      <c r="G900" s="14">
        <f t="shared" si="144"/>
        <v>8580017.681848947</v>
      </c>
      <c r="H900" s="15">
        <f t="shared" si="138"/>
        <v>9.5032515833668283E-22</v>
      </c>
      <c r="I900" s="4">
        <f t="shared" si="145"/>
        <v>8580017.681848947</v>
      </c>
      <c r="J900" s="4">
        <f t="shared" si="146"/>
        <v>2.4250351725251253E-24</v>
      </c>
    </row>
    <row r="901" spans="1:10" x14ac:dyDescent="0.4">
      <c r="A901" s="1">
        <f t="shared" si="139"/>
        <v>44780</v>
      </c>
      <c r="B901">
        <f t="shared" si="140"/>
        <v>894</v>
      </c>
      <c r="C901" s="14">
        <f t="shared" si="141"/>
        <v>3066.3181510668187</v>
      </c>
      <c r="D901" s="15">
        <f t="shared" si="137"/>
        <v>-2.2557158839653573E-24</v>
      </c>
      <c r="E901" s="14">
        <f t="shared" si="142"/>
        <v>1.2628173567359883E-20</v>
      </c>
      <c r="F901" s="15">
        <f t="shared" si="143"/>
        <v>-8.8171643383122643E-22</v>
      </c>
      <c r="G901" s="14">
        <f t="shared" si="144"/>
        <v>8580017.681848947</v>
      </c>
      <c r="H901" s="15">
        <f t="shared" si="138"/>
        <v>8.8397214971519181E-22</v>
      </c>
      <c r="I901" s="4">
        <f t="shared" si="145"/>
        <v>8580017.681848947</v>
      </c>
      <c r="J901" s="4">
        <f t="shared" si="146"/>
        <v>2.2557158839653786E-24</v>
      </c>
    </row>
    <row r="902" spans="1:10" x14ac:dyDescent="0.4">
      <c r="A902" s="1">
        <f t="shared" si="139"/>
        <v>44781</v>
      </c>
      <c r="B902">
        <f t="shared" si="140"/>
        <v>895</v>
      </c>
      <c r="C902" s="14">
        <f t="shared" si="141"/>
        <v>3066.3181510668187</v>
      </c>
      <c r="D902" s="15">
        <f t="shared" si="137"/>
        <v>-2.0982187008345271E-24</v>
      </c>
      <c r="E902" s="14">
        <f t="shared" si="142"/>
        <v>1.1746457133528656E-20</v>
      </c>
      <c r="F902" s="15">
        <f t="shared" si="143"/>
        <v>-8.2015378064617145E-22</v>
      </c>
      <c r="G902" s="14">
        <f t="shared" si="144"/>
        <v>8580017.681848947</v>
      </c>
      <c r="H902" s="15">
        <f t="shared" si="138"/>
        <v>8.2225199934700601E-22</v>
      </c>
      <c r="I902" s="4">
        <f t="shared" si="145"/>
        <v>8580017.681848947</v>
      </c>
      <c r="J902" s="4">
        <f t="shared" si="146"/>
        <v>2.0982187008345584E-24</v>
      </c>
    </row>
    <row r="903" spans="1:10" x14ac:dyDescent="0.4">
      <c r="A903" s="1">
        <f t="shared" si="139"/>
        <v>44782</v>
      </c>
      <c r="B903">
        <f t="shared" si="140"/>
        <v>896</v>
      </c>
      <c r="C903" s="14">
        <f t="shared" si="141"/>
        <v>3066.3181510668187</v>
      </c>
      <c r="D903" s="15">
        <f t="shared" ref="D903:D966" si="147">-E$1*C903*E903/B$2</f>
        <v>-1.9517181874839976E-24</v>
      </c>
      <c r="E903" s="14">
        <f t="shared" si="142"/>
        <v>1.0926303352882485E-20</v>
      </c>
      <c r="F903" s="15">
        <f t="shared" si="143"/>
        <v>-7.6288951651428996E-22</v>
      </c>
      <c r="G903" s="14">
        <f t="shared" si="144"/>
        <v>8580017.681848947</v>
      </c>
      <c r="H903" s="15">
        <f t="shared" ref="H903:H966" si="148">$G$1*E903</f>
        <v>7.64841234701774E-22</v>
      </c>
      <c r="I903" s="4">
        <f t="shared" si="145"/>
        <v>8580017.681848947</v>
      </c>
      <c r="J903" s="4">
        <f t="shared" si="146"/>
        <v>1.9517181874840369E-24</v>
      </c>
    </row>
    <row r="904" spans="1:10" x14ac:dyDescent="0.4">
      <c r="A904" s="1">
        <f t="shared" si="139"/>
        <v>44783</v>
      </c>
      <c r="B904">
        <f t="shared" si="140"/>
        <v>897</v>
      </c>
      <c r="C904" s="14">
        <f t="shared" si="141"/>
        <v>3066.3181510668187</v>
      </c>
      <c r="D904" s="15">
        <f t="shared" si="147"/>
        <v>-1.8154465413165854E-24</v>
      </c>
      <c r="E904" s="14">
        <f t="shared" si="142"/>
        <v>1.0163413836368194E-20</v>
      </c>
      <c r="F904" s="15">
        <f t="shared" si="143"/>
        <v>-7.0962352200445707E-22</v>
      </c>
      <c r="G904" s="14">
        <f t="shared" si="144"/>
        <v>8580017.681848947</v>
      </c>
      <c r="H904" s="15">
        <f t="shared" si="148"/>
        <v>7.1143896854577364E-22</v>
      </c>
      <c r="I904" s="4">
        <f t="shared" si="145"/>
        <v>8580017.681848947</v>
      </c>
      <c r="J904" s="4">
        <f t="shared" si="146"/>
        <v>1.8154465413165649E-24</v>
      </c>
    </row>
    <row r="905" spans="1:10" x14ac:dyDescent="0.4">
      <c r="A905" s="1">
        <f t="shared" ref="A905:A968" si="149">A904+1</f>
        <v>44784</v>
      </c>
      <c r="B905">
        <f t="shared" ref="B905:B968" si="150">B904+1</f>
        <v>898</v>
      </c>
      <c r="C905" s="14">
        <f t="shared" si="141"/>
        <v>3066.3181510668187</v>
      </c>
      <c r="D905" s="15">
        <f t="shared" si="147"/>
        <v>-1.6886895687676604E-24</v>
      </c>
      <c r="E905" s="14">
        <f t="shared" si="142"/>
        <v>9.4537903143637371E-21</v>
      </c>
      <c r="F905" s="15">
        <f t="shared" si="143"/>
        <v>-6.6007663243669401E-22</v>
      </c>
      <c r="G905" s="14">
        <f t="shared" si="144"/>
        <v>8580017.681848947</v>
      </c>
      <c r="H905" s="15">
        <f t="shared" si="148"/>
        <v>6.6176532200546163E-22</v>
      </c>
      <c r="I905" s="4">
        <f t="shared" si="145"/>
        <v>8580017.681848947</v>
      </c>
      <c r="J905" s="4">
        <f t="shared" si="146"/>
        <v>1.6886895687676182E-24</v>
      </c>
    </row>
    <row r="906" spans="1:10" x14ac:dyDescent="0.4">
      <c r="A906" s="1">
        <f t="shared" si="149"/>
        <v>44785</v>
      </c>
      <c r="B906">
        <f t="shared" si="150"/>
        <v>899</v>
      </c>
      <c r="C906" s="14">
        <f t="shared" si="141"/>
        <v>3066.3181510668187</v>
      </c>
      <c r="D906" s="15">
        <f t="shared" si="147"/>
        <v>-1.5707829422488185E-24</v>
      </c>
      <c r="E906" s="14">
        <f t="shared" si="142"/>
        <v>8.7937136819270426E-21</v>
      </c>
      <c r="F906" s="15">
        <f t="shared" si="143"/>
        <v>-6.1398917479264423E-22</v>
      </c>
      <c r="G906" s="14">
        <f t="shared" si="144"/>
        <v>8580017.681848947</v>
      </c>
      <c r="H906" s="15">
        <f t="shared" si="148"/>
        <v>6.1555995773489302E-22</v>
      </c>
      <c r="I906" s="4">
        <f t="shared" si="145"/>
        <v>8580017.681848947</v>
      </c>
      <c r="J906" s="4">
        <f t="shared" si="146"/>
        <v>1.5707829422487957E-24</v>
      </c>
    </row>
    <row r="907" spans="1:10" x14ac:dyDescent="0.4">
      <c r="A907" s="1">
        <f t="shared" si="149"/>
        <v>44786</v>
      </c>
      <c r="B907">
        <f t="shared" si="150"/>
        <v>900</v>
      </c>
      <c r="C907" s="14">
        <f t="shared" si="141"/>
        <v>3066.3181510668187</v>
      </c>
      <c r="D907" s="15">
        <f t="shared" si="147"/>
        <v>-1.4611087184368868E-24</v>
      </c>
      <c r="E907" s="14">
        <f t="shared" si="142"/>
        <v>8.179724507134399E-21</v>
      </c>
      <c r="F907" s="15">
        <f t="shared" si="143"/>
        <v>-5.7111960678097113E-22</v>
      </c>
      <c r="G907" s="14">
        <f t="shared" si="144"/>
        <v>8580017.681848947</v>
      </c>
      <c r="H907" s="15">
        <f t="shared" si="148"/>
        <v>5.7258071549940803E-22</v>
      </c>
      <c r="I907" s="4">
        <f t="shared" si="145"/>
        <v>8580017.681848947</v>
      </c>
      <c r="J907" s="4">
        <f t="shared" si="146"/>
        <v>1.4611087184369018E-24</v>
      </c>
    </row>
    <row r="908" spans="1:10" x14ac:dyDescent="0.4">
      <c r="A908" s="1">
        <f t="shared" si="149"/>
        <v>44787</v>
      </c>
      <c r="B908">
        <f t="shared" si="150"/>
        <v>901</v>
      </c>
      <c r="C908" s="14">
        <f t="shared" si="141"/>
        <v>3066.3181510668187</v>
      </c>
      <c r="D908" s="15">
        <f t="shared" si="147"/>
        <v>-1.3590920996607779E-24</v>
      </c>
      <c r="E908" s="14">
        <f t="shared" si="142"/>
        <v>7.6086049003534275E-21</v>
      </c>
      <c r="F908" s="15">
        <f t="shared" si="143"/>
        <v>-5.3124325092507916E-22</v>
      </c>
      <c r="G908" s="14">
        <f t="shared" si="144"/>
        <v>8580017.681848947</v>
      </c>
      <c r="H908" s="15">
        <f t="shared" si="148"/>
        <v>5.3260234302473997E-22</v>
      </c>
      <c r="I908" s="4">
        <f t="shared" si="145"/>
        <v>8580017.681848947</v>
      </c>
      <c r="J908" s="4">
        <f t="shared" si="146"/>
        <v>1.3590920996608088E-24</v>
      </c>
    </row>
    <row r="909" spans="1:10" x14ac:dyDescent="0.4">
      <c r="A909" s="1">
        <f t="shared" si="149"/>
        <v>44788</v>
      </c>
      <c r="B909">
        <f t="shared" si="150"/>
        <v>902</v>
      </c>
      <c r="C909" s="14">
        <f t="shared" si="141"/>
        <v>3066.3181510668187</v>
      </c>
      <c r="D909" s="15">
        <f t="shared" si="147"/>
        <v>-1.2641984214127663E-24</v>
      </c>
      <c r="E909" s="14">
        <f t="shared" si="142"/>
        <v>7.0773616494283484E-21</v>
      </c>
      <c r="F909" s="15">
        <f t="shared" si="143"/>
        <v>-4.9415111703857166E-22</v>
      </c>
      <c r="G909" s="14">
        <f t="shared" si="144"/>
        <v>8580017.681848947</v>
      </c>
      <c r="H909" s="15">
        <f t="shared" si="148"/>
        <v>4.9541531545998447E-22</v>
      </c>
      <c r="I909" s="4">
        <f t="shared" si="145"/>
        <v>8580017.681848947</v>
      </c>
      <c r="J909" s="4">
        <f t="shared" si="146"/>
        <v>1.2641984214128071E-24</v>
      </c>
    </row>
    <row r="910" spans="1:10" x14ac:dyDescent="0.4">
      <c r="A910" s="1">
        <f t="shared" si="149"/>
        <v>44789</v>
      </c>
      <c r="B910">
        <f t="shared" si="150"/>
        <v>903</v>
      </c>
      <c r="C910" s="14">
        <f t="shared" si="141"/>
        <v>3066.3181510668187</v>
      </c>
      <c r="D910" s="15">
        <f t="shared" si="147"/>
        <v>-1.1759303501958637E-24</v>
      </c>
      <c r="E910" s="14">
        <f t="shared" si="142"/>
        <v>6.5832105323897768E-21</v>
      </c>
      <c r="F910" s="15">
        <f t="shared" si="143"/>
        <v>-4.5964880691708854E-22</v>
      </c>
      <c r="G910" s="14">
        <f t="shared" si="144"/>
        <v>8580017.681848947</v>
      </c>
      <c r="H910" s="15">
        <f t="shared" si="148"/>
        <v>4.608247372672844E-22</v>
      </c>
      <c r="I910" s="4">
        <f t="shared" si="145"/>
        <v>8580017.681848947</v>
      </c>
      <c r="J910" s="4">
        <f t="shared" si="146"/>
        <v>1.1759303501958621E-24</v>
      </c>
    </row>
    <row r="911" spans="1:10" x14ac:dyDescent="0.4">
      <c r="A911" s="1">
        <f t="shared" si="149"/>
        <v>44790</v>
      </c>
      <c r="B911">
        <f t="shared" si="150"/>
        <v>904</v>
      </c>
      <c r="C911" s="14">
        <f t="shared" si="141"/>
        <v>3066.3181510668187</v>
      </c>
      <c r="D911" s="15">
        <f t="shared" si="147"/>
        <v>-1.0938252770213452E-24</v>
      </c>
      <c r="E911" s="14">
        <f t="shared" si="142"/>
        <v>6.1235617254726885E-21</v>
      </c>
      <c r="F911" s="15">
        <f t="shared" si="143"/>
        <v>-4.2755549550606687E-22</v>
      </c>
      <c r="G911" s="14">
        <f t="shared" si="144"/>
        <v>8580017.681848947</v>
      </c>
      <c r="H911" s="15">
        <f t="shared" si="148"/>
        <v>4.2864932078308825E-22</v>
      </c>
      <c r="I911" s="4">
        <f t="shared" si="145"/>
        <v>8580017.681848947</v>
      </c>
      <c r="J911" s="4">
        <f t="shared" si="146"/>
        <v>1.093825277021373E-24</v>
      </c>
    </row>
    <row r="912" spans="1:10" x14ac:dyDescent="0.4">
      <c r="A912" s="1">
        <f t="shared" si="149"/>
        <v>44791</v>
      </c>
      <c r="B912">
        <f t="shared" si="150"/>
        <v>905</v>
      </c>
      <c r="C912" s="14">
        <f t="shared" si="141"/>
        <v>3066.3181510668187</v>
      </c>
      <c r="D912" s="15">
        <f t="shared" si="147"/>
        <v>-1.0174528928958594E-24</v>
      </c>
      <c r="E912" s="14">
        <f t="shared" si="142"/>
        <v>5.6960062299666216E-21</v>
      </c>
      <c r="F912" s="15">
        <f t="shared" si="143"/>
        <v>-3.9770298320476771E-22</v>
      </c>
      <c r="G912" s="14">
        <f t="shared" si="144"/>
        <v>8580017.681848947</v>
      </c>
      <c r="H912" s="15">
        <f t="shared" si="148"/>
        <v>3.9872043609766355E-22</v>
      </c>
      <c r="I912" s="4">
        <f t="shared" si="145"/>
        <v>8580017.681848947</v>
      </c>
      <c r="J912" s="4">
        <f t="shared" si="146"/>
        <v>1.0174528928958384E-24</v>
      </c>
    </row>
    <row r="913" spans="1:10" x14ac:dyDescent="0.4">
      <c r="A913" s="1">
        <f t="shared" si="149"/>
        <v>44792</v>
      </c>
      <c r="B913">
        <f t="shared" si="150"/>
        <v>906</v>
      </c>
      <c r="C913" s="14">
        <f t="shared" si="141"/>
        <v>3066.3181510668187</v>
      </c>
      <c r="D913" s="15">
        <f t="shared" si="147"/>
        <v>-9.464129335913602E-25</v>
      </c>
      <c r="E913" s="14">
        <f t="shared" si="142"/>
        <v>5.2983032467618542E-21</v>
      </c>
      <c r="F913" s="15">
        <f t="shared" si="143"/>
        <v>-3.6993481433973845E-22</v>
      </c>
      <c r="G913" s="14">
        <f t="shared" si="144"/>
        <v>8580017.681848947</v>
      </c>
      <c r="H913" s="15">
        <f t="shared" si="148"/>
        <v>3.7088122727332981E-22</v>
      </c>
      <c r="I913" s="4">
        <f t="shared" si="145"/>
        <v>8580017.681848947</v>
      </c>
      <c r="J913" s="4">
        <f t="shared" si="146"/>
        <v>9.4641293359135726E-25</v>
      </c>
    </row>
    <row r="914" spans="1:10" x14ac:dyDescent="0.4">
      <c r="A914" s="1">
        <f t="shared" si="149"/>
        <v>44793</v>
      </c>
      <c r="B914">
        <f t="shared" si="150"/>
        <v>907</v>
      </c>
      <c r="C914" s="14">
        <f t="shared" si="141"/>
        <v>3066.3181510668187</v>
      </c>
      <c r="D914" s="15">
        <f t="shared" si="147"/>
        <v>-8.803330818783002E-25</v>
      </c>
      <c r="E914" s="14">
        <f t="shared" si="142"/>
        <v>4.9283684324221154E-21</v>
      </c>
      <c r="F914" s="15">
        <f t="shared" si="143"/>
        <v>-3.441054571876698E-22</v>
      </c>
      <c r="G914" s="14">
        <f t="shared" si="144"/>
        <v>8580017.681848947</v>
      </c>
      <c r="H914" s="15">
        <f t="shared" si="148"/>
        <v>3.449857902695481E-22</v>
      </c>
      <c r="I914" s="4">
        <f t="shared" si="145"/>
        <v>8580017.681848947</v>
      </c>
      <c r="J914" s="4">
        <f t="shared" si="146"/>
        <v>8.8033308187829928E-25</v>
      </c>
    </row>
    <row r="915" spans="1:10" x14ac:dyDescent="0.4">
      <c r="A915" s="1">
        <f t="shared" si="149"/>
        <v>44794</v>
      </c>
      <c r="B915">
        <f t="shared" si="150"/>
        <v>908</v>
      </c>
      <c r="C915" s="14">
        <f t="shared" si="141"/>
        <v>3066.3181510668187</v>
      </c>
      <c r="D915" s="15">
        <f t="shared" si="147"/>
        <v>-8.1886701622778944E-25</v>
      </c>
      <c r="E915" s="14">
        <f t="shared" si="142"/>
        <v>4.5842629752344459E-21</v>
      </c>
      <c r="F915" s="15">
        <f t="shared" si="143"/>
        <v>-3.2007954125018348E-22</v>
      </c>
      <c r="G915" s="14">
        <f t="shared" si="144"/>
        <v>8580017.681848947</v>
      </c>
      <c r="H915" s="15">
        <f t="shared" si="148"/>
        <v>3.2089840826641125E-22</v>
      </c>
      <c r="I915" s="4">
        <f t="shared" si="145"/>
        <v>8580017.681848947</v>
      </c>
      <c r="J915" s="4">
        <f t="shared" si="146"/>
        <v>8.188670162277697E-25</v>
      </c>
    </row>
    <row r="916" spans="1:10" x14ac:dyDescent="0.4">
      <c r="A916" s="1">
        <f t="shared" si="149"/>
        <v>44795</v>
      </c>
      <c r="B916">
        <f t="shared" si="150"/>
        <v>909</v>
      </c>
      <c r="C916" s="14">
        <f t="shared" si="141"/>
        <v>3066.3181510668187</v>
      </c>
      <c r="D916" s="15">
        <f t="shared" si="147"/>
        <v>-7.6169259575604648E-25</v>
      </c>
      <c r="E916" s="14">
        <f t="shared" si="142"/>
        <v>4.2641834339842622E-21</v>
      </c>
      <c r="F916" s="15">
        <f t="shared" si="143"/>
        <v>-2.9773114778314237E-22</v>
      </c>
      <c r="G916" s="14">
        <f t="shared" si="144"/>
        <v>8580017.681848947</v>
      </c>
      <c r="H916" s="15">
        <f t="shared" si="148"/>
        <v>2.9849284037889841E-22</v>
      </c>
      <c r="I916" s="4">
        <f t="shared" si="145"/>
        <v>8580017.681848947</v>
      </c>
      <c r="J916" s="4">
        <f t="shared" si="146"/>
        <v>7.616925957560316E-25</v>
      </c>
    </row>
    <row r="917" spans="1:10" x14ac:dyDescent="0.4">
      <c r="A917" s="1">
        <f t="shared" si="149"/>
        <v>44796</v>
      </c>
      <c r="B917">
        <f t="shared" si="150"/>
        <v>910</v>
      </c>
      <c r="C917" s="14">
        <f t="shared" si="141"/>
        <v>3066.3181510668187</v>
      </c>
      <c r="D917" s="15">
        <f t="shared" si="147"/>
        <v>-7.085101718985259E-25</v>
      </c>
      <c r="E917" s="14">
        <f t="shared" si="142"/>
        <v>3.9664522862011198E-21</v>
      </c>
      <c r="F917" s="15">
        <f t="shared" si="143"/>
        <v>-2.7694314986217991E-22</v>
      </c>
      <c r="G917" s="14">
        <f t="shared" si="144"/>
        <v>8580017.681848947</v>
      </c>
      <c r="H917" s="15">
        <f t="shared" si="148"/>
        <v>2.7765166003407841E-22</v>
      </c>
      <c r="I917" s="4">
        <f t="shared" si="145"/>
        <v>8580017.681848947</v>
      </c>
      <c r="J917" s="4">
        <f t="shared" si="146"/>
        <v>7.0851017189850423E-25</v>
      </c>
    </row>
    <row r="918" spans="1:10" x14ac:dyDescent="0.4">
      <c r="A918" s="1">
        <f t="shared" si="149"/>
        <v>44797</v>
      </c>
      <c r="B918">
        <f t="shared" si="150"/>
        <v>911</v>
      </c>
      <c r="C918" s="14">
        <f t="shared" si="141"/>
        <v>3066.3181510668187</v>
      </c>
      <c r="D918" s="15">
        <f t="shared" si="147"/>
        <v>-6.5904101796527645E-25</v>
      </c>
      <c r="E918" s="14">
        <f t="shared" si="142"/>
        <v>3.6895091363389399E-21</v>
      </c>
      <c r="F918" s="15">
        <f t="shared" si="143"/>
        <v>-2.5760659852576052E-22</v>
      </c>
      <c r="G918" s="14">
        <f t="shared" si="144"/>
        <v>8580017.681848947</v>
      </c>
      <c r="H918" s="15">
        <f t="shared" si="148"/>
        <v>2.5826563954372582E-22</v>
      </c>
      <c r="I918" s="4">
        <f t="shared" si="145"/>
        <v>8580017.681848947</v>
      </c>
      <c r="J918" s="4">
        <f t="shared" si="146"/>
        <v>6.5904101796529702E-25</v>
      </c>
    </row>
    <row r="919" spans="1:10" x14ac:dyDescent="0.4">
      <c r="A919" s="1">
        <f t="shared" si="149"/>
        <v>44798</v>
      </c>
      <c r="B919">
        <f t="shared" si="150"/>
        <v>912</v>
      </c>
      <c r="C919" s="14">
        <f t="shared" si="141"/>
        <v>3066.3181510668187</v>
      </c>
      <c r="D919" s="15">
        <f t="shared" si="147"/>
        <v>-6.130258683469037E-25</v>
      </c>
      <c r="E919" s="14">
        <f t="shared" si="142"/>
        <v>3.4319025378131795E-21</v>
      </c>
      <c r="F919" s="15">
        <f t="shared" si="143"/>
        <v>-2.3962015177857568E-22</v>
      </c>
      <c r="G919" s="14">
        <f t="shared" si="144"/>
        <v>8580017.681848947</v>
      </c>
      <c r="H919" s="15">
        <f t="shared" si="148"/>
        <v>2.4023317764692259E-22</v>
      </c>
      <c r="I919" s="4">
        <f t="shared" si="145"/>
        <v>8580017.681848947</v>
      </c>
      <c r="J919" s="4">
        <f t="shared" si="146"/>
        <v>6.130258683469037E-25</v>
      </c>
    </row>
    <row r="920" spans="1:10" x14ac:dyDescent="0.4">
      <c r="A920" s="1">
        <f t="shared" si="149"/>
        <v>44799</v>
      </c>
      <c r="B920">
        <f t="shared" si="150"/>
        <v>913</v>
      </c>
      <c r="C920" s="14">
        <f t="shared" si="141"/>
        <v>3066.3181510668187</v>
      </c>
      <c r="D920" s="15">
        <f t="shared" si="147"/>
        <v>-5.7022355971517922E-25</v>
      </c>
      <c r="E920" s="14">
        <f t="shared" si="142"/>
        <v>3.1922823860346038E-21</v>
      </c>
      <c r="F920" s="15">
        <f t="shared" si="143"/>
        <v>-2.228895434627071E-22</v>
      </c>
      <c r="G920" s="14">
        <f t="shared" si="144"/>
        <v>8580017.681848947</v>
      </c>
      <c r="H920" s="15">
        <f t="shared" si="148"/>
        <v>2.2345976702242229E-22</v>
      </c>
      <c r="I920" s="4">
        <f t="shared" si="145"/>
        <v>8580017.681848947</v>
      </c>
      <c r="J920" s="4">
        <f t="shared" si="146"/>
        <v>5.7022355971519015E-25</v>
      </c>
    </row>
    <row r="921" spans="1:10" x14ac:dyDescent="0.4">
      <c r="A921" s="1">
        <f t="shared" si="149"/>
        <v>44800</v>
      </c>
      <c r="B921">
        <f t="shared" si="150"/>
        <v>914</v>
      </c>
      <c r="C921" s="14">
        <f t="shared" si="141"/>
        <v>3066.3181510668187</v>
      </c>
      <c r="D921" s="15">
        <f t="shared" si="147"/>
        <v>-5.3040976709689101E-25</v>
      </c>
      <c r="E921" s="14">
        <f t="shared" si="142"/>
        <v>2.9693928425718967E-21</v>
      </c>
      <c r="F921" s="15">
        <f t="shared" si="143"/>
        <v>-2.0732708921293591E-22</v>
      </c>
      <c r="G921" s="14">
        <f t="shared" si="144"/>
        <v>8580017.681848947</v>
      </c>
      <c r="H921" s="15">
        <f t="shared" si="148"/>
        <v>2.078574989800328E-22</v>
      </c>
      <c r="I921" s="4">
        <f t="shared" si="145"/>
        <v>8580017.681848947</v>
      </c>
      <c r="J921" s="4">
        <f t="shared" si="146"/>
        <v>5.3040976709688578E-25</v>
      </c>
    </row>
    <row r="922" spans="1:10" x14ac:dyDescent="0.4">
      <c r="A922" s="1">
        <f t="shared" si="149"/>
        <v>44801</v>
      </c>
      <c r="B922">
        <f t="shared" si="150"/>
        <v>915</v>
      </c>
      <c r="C922" s="14">
        <f t="shared" si="141"/>
        <v>3066.3181510668187</v>
      </c>
      <c r="D922" s="15">
        <f t="shared" si="147"/>
        <v>-4.9337582819675467E-25</v>
      </c>
      <c r="E922" s="14">
        <f t="shared" si="142"/>
        <v>2.7620657533589606E-21</v>
      </c>
      <c r="F922" s="15">
        <f t="shared" si="143"/>
        <v>-1.9285122690693051E-22</v>
      </c>
      <c r="G922" s="14">
        <f t="shared" si="144"/>
        <v>8580017.681848947</v>
      </c>
      <c r="H922" s="15">
        <f t="shared" si="148"/>
        <v>1.9334460273512726E-22</v>
      </c>
      <c r="I922" s="4">
        <f t="shared" si="145"/>
        <v>8580017.681848947</v>
      </c>
      <c r="J922" s="4">
        <f t="shared" si="146"/>
        <v>4.9337582819674888E-25</v>
      </c>
    </row>
    <row r="923" spans="1:10" x14ac:dyDescent="0.4">
      <c r="A923" s="1">
        <f t="shared" si="149"/>
        <v>44802</v>
      </c>
      <c r="B923">
        <f t="shared" si="150"/>
        <v>916</v>
      </c>
      <c r="C923" s="14">
        <f t="shared" si="141"/>
        <v>3066.3181510668187</v>
      </c>
      <c r="D923" s="15">
        <f t="shared" si="147"/>
        <v>-4.5892764980771486E-25</v>
      </c>
      <c r="E923" s="14">
        <f t="shared" si="142"/>
        <v>2.56921452645203E-21</v>
      </c>
      <c r="F923" s="15">
        <f t="shared" si="143"/>
        <v>-1.7938608920183439E-22</v>
      </c>
      <c r="G923" s="14">
        <f t="shared" si="144"/>
        <v>8580017.681848947</v>
      </c>
      <c r="H923" s="15">
        <f t="shared" si="148"/>
        <v>1.7984501685164211E-22</v>
      </c>
      <c r="I923" s="4">
        <f t="shared" si="145"/>
        <v>8580017.681848947</v>
      </c>
      <c r="J923" s="4">
        <f t="shared" si="146"/>
        <v>4.5892764980771256E-25</v>
      </c>
    </row>
    <row r="924" spans="1:10" x14ac:dyDescent="0.4">
      <c r="A924" s="1">
        <f t="shared" si="149"/>
        <v>44803</v>
      </c>
      <c r="B924">
        <f t="shared" si="150"/>
        <v>917</v>
      </c>
      <c r="C924" s="14">
        <f t="shared" si="141"/>
        <v>3066.3181510668187</v>
      </c>
      <c r="D924" s="15">
        <f t="shared" si="147"/>
        <v>-4.2688469057718203E-25</v>
      </c>
      <c r="E924" s="14">
        <f t="shared" si="142"/>
        <v>2.3898284372501955E-21</v>
      </c>
      <c r="F924" s="15">
        <f t="shared" si="143"/>
        <v>-1.6686110591693654E-22</v>
      </c>
      <c r="G924" s="14">
        <f t="shared" si="144"/>
        <v>8580017.681848947</v>
      </c>
      <c r="H924" s="15">
        <f t="shared" si="148"/>
        <v>1.6728799060751371E-22</v>
      </c>
      <c r="I924" s="4">
        <f t="shared" si="145"/>
        <v>8580017.681848947</v>
      </c>
      <c r="J924" s="4">
        <f t="shared" si="146"/>
        <v>4.2688469057717046E-25</v>
      </c>
    </row>
    <row r="925" spans="1:10" x14ac:dyDescent="0.4">
      <c r="A925" s="1">
        <f t="shared" si="149"/>
        <v>44804</v>
      </c>
      <c r="B925">
        <f t="shared" si="150"/>
        <v>918</v>
      </c>
      <c r="C925" s="14">
        <f t="shared" si="141"/>
        <v>3066.3181510668187</v>
      </c>
      <c r="D925" s="15">
        <f t="shared" si="147"/>
        <v>-3.9707901479792922E-25</v>
      </c>
      <c r="E925" s="14">
        <f t="shared" si="142"/>
        <v>2.2229673313332591E-21</v>
      </c>
      <c r="F925" s="15">
        <f t="shared" si="143"/>
        <v>-1.5521063417853023E-22</v>
      </c>
      <c r="G925" s="14">
        <f t="shared" si="144"/>
        <v>8580017.681848947</v>
      </c>
      <c r="H925" s="15">
        <f t="shared" si="148"/>
        <v>1.5560771319332815E-22</v>
      </c>
      <c r="I925" s="4">
        <f t="shared" si="145"/>
        <v>8580017.681848947</v>
      </c>
      <c r="J925" s="4">
        <f t="shared" si="146"/>
        <v>3.9707901479792421E-25</v>
      </c>
    </row>
    <row r="926" spans="1:10" x14ac:dyDescent="0.4">
      <c r="A926" s="1">
        <f t="shared" si="149"/>
        <v>44805</v>
      </c>
      <c r="B926">
        <f t="shared" si="150"/>
        <v>919</v>
      </c>
      <c r="C926" s="14">
        <f t="shared" si="141"/>
        <v>3066.3181510668187</v>
      </c>
      <c r="D926" s="15">
        <f t="shared" si="147"/>
        <v>-3.6935441226460789E-25</v>
      </c>
      <c r="E926" s="14">
        <f t="shared" si="142"/>
        <v>2.0677566971547289E-21</v>
      </c>
      <c r="F926" s="15">
        <f t="shared" si="143"/>
        <v>-1.4437361438856642E-22</v>
      </c>
      <c r="G926" s="14">
        <f t="shared" si="144"/>
        <v>8580017.681848947</v>
      </c>
      <c r="H926" s="15">
        <f t="shared" si="148"/>
        <v>1.4474296880083104E-22</v>
      </c>
      <c r="I926" s="4">
        <f t="shared" si="145"/>
        <v>8580017.681848947</v>
      </c>
      <c r="J926" s="4">
        <f t="shared" si="146"/>
        <v>3.6935441226461707E-25</v>
      </c>
    </row>
    <row r="927" spans="1:10" x14ac:dyDescent="0.4">
      <c r="A927" s="1">
        <f t="shared" si="149"/>
        <v>44806</v>
      </c>
      <c r="B927">
        <f t="shared" si="150"/>
        <v>920</v>
      </c>
      <c r="C927" s="14">
        <f t="shared" si="141"/>
        <v>3066.3181510668187</v>
      </c>
      <c r="D927" s="15">
        <f t="shared" si="147"/>
        <v>-3.4356557958309254E-25</v>
      </c>
      <c r="E927" s="14">
        <f t="shared" si="142"/>
        <v>1.9233830827661624E-21</v>
      </c>
      <c r="F927" s="15">
        <f t="shared" si="143"/>
        <v>-1.3429325021404831E-22</v>
      </c>
      <c r="G927" s="14">
        <f t="shared" si="144"/>
        <v>8580017.681848947</v>
      </c>
      <c r="H927" s="15">
        <f t="shared" si="148"/>
        <v>1.3463681579363139E-22</v>
      </c>
      <c r="I927" s="4">
        <f t="shared" si="145"/>
        <v>8580017.681848947</v>
      </c>
      <c r="J927" s="4">
        <f t="shared" si="146"/>
        <v>3.4356557958308437E-25</v>
      </c>
    </row>
    <row r="928" spans="1:10" x14ac:dyDescent="0.4">
      <c r="A928" s="1">
        <f t="shared" si="149"/>
        <v>44807</v>
      </c>
      <c r="B928">
        <f t="shared" si="150"/>
        <v>921</v>
      </c>
      <c r="C928" s="14">
        <f t="shared" si="141"/>
        <v>3066.3181510668187</v>
      </c>
      <c r="D928" s="15">
        <f t="shared" si="147"/>
        <v>-3.1957735864193122E-25</v>
      </c>
      <c r="E928" s="14">
        <f t="shared" si="142"/>
        <v>1.7890898325521142E-21</v>
      </c>
      <c r="F928" s="15">
        <f t="shared" si="143"/>
        <v>-1.2491671092000609E-22</v>
      </c>
      <c r="G928" s="14">
        <f t="shared" si="144"/>
        <v>8580017.681848947</v>
      </c>
      <c r="H928" s="15">
        <f t="shared" si="148"/>
        <v>1.2523628827864801E-22</v>
      </c>
      <c r="I928" s="4">
        <f t="shared" si="145"/>
        <v>8580017.681848947</v>
      </c>
      <c r="J928" s="4">
        <f t="shared" si="146"/>
        <v>3.1957735864192539E-25</v>
      </c>
    </row>
    <row r="929" spans="1:10" x14ac:dyDescent="0.4">
      <c r="A929" s="1">
        <f t="shared" si="149"/>
        <v>44808</v>
      </c>
      <c r="B929">
        <f t="shared" si="150"/>
        <v>922</v>
      </c>
      <c r="C929" s="14">
        <f t="shared" si="141"/>
        <v>3066.3181510668187</v>
      </c>
      <c r="D929" s="15">
        <f t="shared" si="147"/>
        <v>-2.9726402825476608E-25</v>
      </c>
      <c r="E929" s="14">
        <f t="shared" si="142"/>
        <v>1.664173121632108E-21</v>
      </c>
      <c r="F929" s="15">
        <f t="shared" si="143"/>
        <v>-1.161948544859928E-22</v>
      </c>
      <c r="G929" s="14">
        <f t="shared" si="144"/>
        <v>8580017.681848947</v>
      </c>
      <c r="H929" s="15">
        <f t="shared" si="148"/>
        <v>1.1649211851424757E-22</v>
      </c>
      <c r="I929" s="4">
        <f t="shared" si="145"/>
        <v>8580017.681848947</v>
      </c>
      <c r="J929" s="4">
        <f t="shared" si="146"/>
        <v>2.9726402825476452E-25</v>
      </c>
    </row>
    <row r="930" spans="1:10" x14ac:dyDescent="0.4">
      <c r="A930" s="1">
        <f t="shared" si="149"/>
        <v>44809</v>
      </c>
      <c r="B930">
        <f t="shared" si="150"/>
        <v>923</v>
      </c>
      <c r="C930" s="14">
        <f t="shared" si="141"/>
        <v>3066.3181510668187</v>
      </c>
      <c r="D930" s="15">
        <f t="shared" si="147"/>
        <v>-2.7650864526125421E-25</v>
      </c>
      <c r="E930" s="14">
        <f t="shared" si="142"/>
        <v>1.5479782671461152E-21</v>
      </c>
      <c r="F930" s="15">
        <f t="shared" si="143"/>
        <v>-1.0808197005496682E-22</v>
      </c>
      <c r="G930" s="14">
        <f t="shared" si="144"/>
        <v>8580017.681848947</v>
      </c>
      <c r="H930" s="15">
        <f t="shared" si="148"/>
        <v>1.0835847870022807E-22</v>
      </c>
      <c r="I930" s="4">
        <f t="shared" si="145"/>
        <v>8580017.681848947</v>
      </c>
      <c r="J930" s="4">
        <f t="shared" si="146"/>
        <v>2.7650864526124916E-25</v>
      </c>
    </row>
    <row r="931" spans="1:10" x14ac:dyDescent="0.4">
      <c r="A931" s="1">
        <f t="shared" si="149"/>
        <v>44810</v>
      </c>
      <c r="B931">
        <f t="shared" si="150"/>
        <v>924</v>
      </c>
      <c r="C931" s="14">
        <f t="shared" si="141"/>
        <v>3066.3181510668187</v>
      </c>
      <c r="D931" s="15">
        <f t="shared" si="147"/>
        <v>-2.5720243163322701E-25</v>
      </c>
      <c r="E931" s="14">
        <f t="shared" si="142"/>
        <v>1.4398962970911484E-21</v>
      </c>
      <c r="F931" s="15">
        <f t="shared" si="143"/>
        <v>-1.0053553836474718E-22</v>
      </c>
      <c r="G931" s="14">
        <f t="shared" si="144"/>
        <v>8580017.681848947</v>
      </c>
      <c r="H931" s="15">
        <f t="shared" si="148"/>
        <v>1.007927407963804E-22</v>
      </c>
      <c r="I931" s="4">
        <f t="shared" si="145"/>
        <v>8580017.681848947</v>
      </c>
      <c r="J931" s="4">
        <f t="shared" si="146"/>
        <v>2.5720243163322894E-25</v>
      </c>
    </row>
    <row r="932" spans="1:10" x14ac:dyDescent="0.4">
      <c r="A932" s="1">
        <f t="shared" si="149"/>
        <v>44811</v>
      </c>
      <c r="B932">
        <f t="shared" si="150"/>
        <v>925</v>
      </c>
      <c r="C932" s="14">
        <f t="shared" si="141"/>
        <v>3066.3181510668187</v>
      </c>
      <c r="D932" s="15">
        <f t="shared" si="147"/>
        <v>-2.3924420437394006E-25</v>
      </c>
      <c r="E932" s="14">
        <f t="shared" si="142"/>
        <v>1.3393607587264012E-21</v>
      </c>
      <c r="F932" s="15">
        <f t="shared" si="143"/>
        <v>-9.3516008906474156E-23</v>
      </c>
      <c r="G932" s="14">
        <f t="shared" si="144"/>
        <v>8580017.681848947</v>
      </c>
      <c r="H932" s="15">
        <f t="shared" si="148"/>
        <v>9.3755253110848093E-23</v>
      </c>
      <c r="I932" s="4">
        <f t="shared" si="145"/>
        <v>8580017.681848947</v>
      </c>
      <c r="J932" s="4">
        <f t="shared" si="146"/>
        <v>2.3924420437393694E-25</v>
      </c>
    </row>
    <row r="933" spans="1:10" x14ac:dyDescent="0.4">
      <c r="A933" s="1">
        <f t="shared" si="149"/>
        <v>44812</v>
      </c>
      <c r="B933">
        <f t="shared" si="150"/>
        <v>926</v>
      </c>
      <c r="C933" s="14">
        <f t="shared" ref="C933:C996" si="151">C932+D932</f>
        <v>3066.3181510668187</v>
      </c>
      <c r="D933" s="15">
        <f t="shared" si="147"/>
        <v>-2.2253984522254135E-25</v>
      </c>
      <c r="E933" s="14">
        <f t="shared" ref="E933:E996" si="152">E932+F932</f>
        <v>1.245844749819927E-21</v>
      </c>
      <c r="F933" s="15">
        <f t="shared" ref="F933:F996" si="153">-D933-H933</f>
        <v>-8.6986592642172357E-23</v>
      </c>
      <c r="G933" s="14">
        <f t="shared" ref="G933:G996" si="154">G932+H932</f>
        <v>8580017.681848947</v>
      </c>
      <c r="H933" s="15">
        <f t="shared" si="148"/>
        <v>8.7209132487394893E-23</v>
      </c>
      <c r="I933" s="4">
        <f t="shared" ref="I933:I996" si="155">E933+G933</f>
        <v>8580017.681848947</v>
      </c>
      <c r="J933" s="4">
        <f t="shared" ref="J933:J996" si="156">F933+H933</f>
        <v>2.2253984522253644E-25</v>
      </c>
    </row>
    <row r="934" spans="1:10" x14ac:dyDescent="0.4">
      <c r="A934" s="1">
        <f t="shared" si="149"/>
        <v>44813</v>
      </c>
      <c r="B934">
        <f t="shared" si="150"/>
        <v>927</v>
      </c>
      <c r="C934" s="14">
        <f t="shared" si="151"/>
        <v>3066.3181510668187</v>
      </c>
      <c r="D934" s="15">
        <f t="shared" si="147"/>
        <v>-2.0700180738450152E-25</v>
      </c>
      <c r="E934" s="14">
        <f t="shared" si="152"/>
        <v>1.1588581571777546E-21</v>
      </c>
      <c r="F934" s="15">
        <f t="shared" si="153"/>
        <v>-8.0913069195058325E-23</v>
      </c>
      <c r="G934" s="14">
        <f t="shared" si="154"/>
        <v>8580017.681848947</v>
      </c>
      <c r="H934" s="15">
        <f t="shared" si="148"/>
        <v>8.1120071002442831E-23</v>
      </c>
      <c r="I934" s="4">
        <f t="shared" si="155"/>
        <v>8580017.681848947</v>
      </c>
      <c r="J934" s="4">
        <f t="shared" si="156"/>
        <v>2.0700180738450629E-25</v>
      </c>
    </row>
    <row r="935" spans="1:10" x14ac:dyDescent="0.4">
      <c r="A935" s="1">
        <f t="shared" si="149"/>
        <v>44814</v>
      </c>
      <c r="B935">
        <f t="shared" si="150"/>
        <v>928</v>
      </c>
      <c r="C935" s="14">
        <f t="shared" si="151"/>
        <v>3066.3181510668187</v>
      </c>
      <c r="D935" s="15">
        <f t="shared" si="147"/>
        <v>-1.9254865670280407E-25</v>
      </c>
      <c r="E935" s="14">
        <f t="shared" si="152"/>
        <v>1.0779450879826963E-21</v>
      </c>
      <c r="F935" s="15">
        <f t="shared" si="153"/>
        <v>-7.526360750208595E-23</v>
      </c>
      <c r="G935" s="14">
        <f t="shared" si="154"/>
        <v>8580017.681848947</v>
      </c>
      <c r="H935" s="15">
        <f t="shared" si="148"/>
        <v>7.545615615878875E-23</v>
      </c>
      <c r="I935" s="4">
        <f t="shared" si="155"/>
        <v>8580017.681848947</v>
      </c>
      <c r="J935" s="4">
        <f t="shared" si="156"/>
        <v>1.9254865670279998E-25</v>
      </c>
    </row>
    <row r="936" spans="1:10" x14ac:dyDescent="0.4">
      <c r="A936" s="1">
        <f t="shared" si="149"/>
        <v>44815</v>
      </c>
      <c r="B936">
        <f t="shared" si="150"/>
        <v>929</v>
      </c>
      <c r="C936" s="14">
        <f t="shared" si="151"/>
        <v>3066.3181510668187</v>
      </c>
      <c r="D936" s="15">
        <f t="shared" si="147"/>
        <v>-1.7910464486519331E-25</v>
      </c>
      <c r="E936" s="14">
        <f t="shared" si="152"/>
        <v>1.0026814804806104E-21</v>
      </c>
      <c r="F936" s="15">
        <f t="shared" si="153"/>
        <v>-7.0008598988777539E-23</v>
      </c>
      <c r="G936" s="14">
        <f t="shared" si="154"/>
        <v>8580017.681848947</v>
      </c>
      <c r="H936" s="15">
        <f t="shared" si="148"/>
        <v>7.0187703633642738E-23</v>
      </c>
      <c r="I936" s="4">
        <f t="shared" si="155"/>
        <v>8580017.681848947</v>
      </c>
      <c r="J936" s="4">
        <f t="shared" si="156"/>
        <v>1.7910464486519893E-25</v>
      </c>
    </row>
    <row r="937" spans="1:10" x14ac:dyDescent="0.4">
      <c r="A937" s="1">
        <f t="shared" si="149"/>
        <v>44816</v>
      </c>
      <c r="B937">
        <f t="shared" si="150"/>
        <v>930</v>
      </c>
      <c r="C937" s="14">
        <f t="shared" si="151"/>
        <v>3066.3181510668187</v>
      </c>
      <c r="D937" s="15">
        <f t="shared" si="147"/>
        <v>-1.6659931241067888E-25</v>
      </c>
      <c r="E937" s="14">
        <f t="shared" si="152"/>
        <v>9.3267288149183278E-22</v>
      </c>
      <c r="F937" s="15">
        <f t="shared" si="153"/>
        <v>-6.5120502392017624E-23</v>
      </c>
      <c r="G937" s="14">
        <f t="shared" si="154"/>
        <v>8580017.681848947</v>
      </c>
      <c r="H937" s="15">
        <f t="shared" si="148"/>
        <v>6.5287101704428307E-23</v>
      </c>
      <c r="I937" s="4">
        <f t="shared" si="155"/>
        <v>8580017.681848947</v>
      </c>
      <c r="J937" s="4">
        <f t="shared" si="156"/>
        <v>1.6659931241068274E-25</v>
      </c>
    </row>
    <row r="938" spans="1:10" x14ac:dyDescent="0.4">
      <c r="A938" s="1">
        <f t="shared" si="149"/>
        <v>44817</v>
      </c>
      <c r="B938">
        <f t="shared" si="150"/>
        <v>931</v>
      </c>
      <c r="C938" s="14">
        <f t="shared" si="151"/>
        <v>3066.3181510668187</v>
      </c>
      <c r="D938" s="15">
        <f t="shared" si="147"/>
        <v>-1.549671194546718E-25</v>
      </c>
      <c r="E938" s="14">
        <f t="shared" si="152"/>
        <v>8.6755237909981509E-22</v>
      </c>
      <c r="F938" s="15">
        <f t="shared" si="153"/>
        <v>-6.0573699417532386E-23</v>
      </c>
      <c r="G938" s="14">
        <f t="shared" si="154"/>
        <v>8580017.681848947</v>
      </c>
      <c r="H938" s="15">
        <f t="shared" si="148"/>
        <v>6.072866653698706E-23</v>
      </c>
      <c r="I938" s="4">
        <f t="shared" si="155"/>
        <v>8580017.681848947</v>
      </c>
      <c r="J938" s="4">
        <f t="shared" si="156"/>
        <v>1.5496711945467318E-25</v>
      </c>
    </row>
    <row r="939" spans="1:10" x14ac:dyDescent="0.4">
      <c r="A939" s="1">
        <f t="shared" si="149"/>
        <v>44818</v>
      </c>
      <c r="B939">
        <f t="shared" si="150"/>
        <v>932</v>
      </c>
      <c r="C939" s="14">
        <f t="shared" si="151"/>
        <v>3066.3181510668187</v>
      </c>
      <c r="D939" s="15">
        <f t="shared" si="147"/>
        <v>-1.4414710219739896E-25</v>
      </c>
      <c r="E939" s="14">
        <f t="shared" si="152"/>
        <v>8.069786796822827E-22</v>
      </c>
      <c r="F939" s="15">
        <f t="shared" si="153"/>
        <v>-5.6344360475562402E-23</v>
      </c>
      <c r="G939" s="14">
        <f t="shared" si="154"/>
        <v>8580017.681848947</v>
      </c>
      <c r="H939" s="15">
        <f t="shared" si="148"/>
        <v>5.6488507577759797E-23</v>
      </c>
      <c r="I939" s="4">
        <f t="shared" si="155"/>
        <v>8580017.681848947</v>
      </c>
      <c r="J939" s="4">
        <f t="shared" si="156"/>
        <v>1.4414710219739506E-25</v>
      </c>
    </row>
    <row r="940" spans="1:10" x14ac:dyDescent="0.4">
      <c r="A940" s="1">
        <f t="shared" si="149"/>
        <v>44819</v>
      </c>
      <c r="B940">
        <f t="shared" si="150"/>
        <v>933</v>
      </c>
      <c r="C940" s="14">
        <f t="shared" si="151"/>
        <v>3066.3181510668187</v>
      </c>
      <c r="D940" s="15">
        <f t="shared" si="147"/>
        <v>-1.3408255341537209E-25</v>
      </c>
      <c r="E940" s="14">
        <f t="shared" si="152"/>
        <v>7.5063431920672031E-22</v>
      </c>
      <c r="F940" s="15">
        <f t="shared" si="153"/>
        <v>-5.2410319791055058E-23</v>
      </c>
      <c r="G940" s="14">
        <f t="shared" si="154"/>
        <v>8580017.681848947</v>
      </c>
      <c r="H940" s="15">
        <f t="shared" si="148"/>
        <v>5.254440234447043E-23</v>
      </c>
      <c r="I940" s="4">
        <f t="shared" si="155"/>
        <v>8580017.681848947</v>
      </c>
      <c r="J940" s="4">
        <f t="shared" si="156"/>
        <v>1.3408255341537216E-25</v>
      </c>
    </row>
    <row r="941" spans="1:10" x14ac:dyDescent="0.4">
      <c r="A941" s="1">
        <f t="shared" si="149"/>
        <v>44820</v>
      </c>
      <c r="B941">
        <f t="shared" si="150"/>
        <v>934</v>
      </c>
      <c r="C941" s="14">
        <f t="shared" si="151"/>
        <v>3066.3181510668187</v>
      </c>
      <c r="D941" s="15">
        <f t="shared" si="147"/>
        <v>-1.247207252613817E-25</v>
      </c>
      <c r="E941" s="14">
        <f t="shared" si="152"/>
        <v>6.9822399941566526E-22</v>
      </c>
      <c r="F941" s="15">
        <f t="shared" si="153"/>
        <v>-4.8750959233835186E-23</v>
      </c>
      <c r="G941" s="14">
        <f t="shared" si="154"/>
        <v>8580017.681848947</v>
      </c>
      <c r="H941" s="15">
        <f t="shared" si="148"/>
        <v>4.8875679959096571E-23</v>
      </c>
      <c r="I941" s="4">
        <f t="shared" si="155"/>
        <v>8580017.681848947</v>
      </c>
      <c r="J941" s="4">
        <f t="shared" si="156"/>
        <v>1.247207252613845E-25</v>
      </c>
    </row>
    <row r="942" spans="1:10" x14ac:dyDescent="0.4">
      <c r="A942" s="1">
        <f t="shared" si="149"/>
        <v>44821</v>
      </c>
      <c r="B942">
        <f t="shared" si="150"/>
        <v>935</v>
      </c>
      <c r="C942" s="14">
        <f t="shared" si="151"/>
        <v>3066.3181510668187</v>
      </c>
      <c r="D942" s="15">
        <f t="shared" si="147"/>
        <v>-1.1601255281540383E-25</v>
      </c>
      <c r="E942" s="14">
        <f t="shared" si="152"/>
        <v>6.4947304018183008E-22</v>
      </c>
      <c r="F942" s="15">
        <f t="shared" si="153"/>
        <v>-4.5347100259912708E-23</v>
      </c>
      <c r="G942" s="14">
        <f t="shared" si="154"/>
        <v>8580017.681848947</v>
      </c>
      <c r="H942" s="15">
        <f t="shared" si="148"/>
        <v>4.5463112812728112E-23</v>
      </c>
      <c r="I942" s="4">
        <f t="shared" si="155"/>
        <v>8580017.681848947</v>
      </c>
      <c r="J942" s="4">
        <f t="shared" si="156"/>
        <v>1.1601255281540383E-25</v>
      </c>
    </row>
    <row r="943" spans="1:10" x14ac:dyDescent="0.4">
      <c r="A943" s="1">
        <f t="shared" si="149"/>
        <v>44822</v>
      </c>
      <c r="B943">
        <f t="shared" si="150"/>
        <v>936</v>
      </c>
      <c r="C943" s="14">
        <f t="shared" si="151"/>
        <v>3066.3181510668187</v>
      </c>
      <c r="D943" s="15">
        <f t="shared" si="147"/>
        <v>-1.0791239693756219E-25</v>
      </c>
      <c r="E943" s="14">
        <f t="shared" si="152"/>
        <v>6.0412593992191739E-22</v>
      </c>
      <c r="F943" s="15">
        <f t="shared" si="153"/>
        <v>-4.2180903397596658E-23</v>
      </c>
      <c r="G943" s="14">
        <f t="shared" si="154"/>
        <v>8580017.681848947</v>
      </c>
      <c r="H943" s="15">
        <f t="shared" si="148"/>
        <v>4.2288815794534222E-23</v>
      </c>
      <c r="I943" s="4">
        <f t="shared" si="155"/>
        <v>8580017.681848947</v>
      </c>
      <c r="J943" s="4">
        <f t="shared" si="156"/>
        <v>1.0791239693756368E-25</v>
      </c>
    </row>
    <row r="944" spans="1:10" x14ac:dyDescent="0.4">
      <c r="A944" s="1">
        <f t="shared" si="149"/>
        <v>44823</v>
      </c>
      <c r="B944">
        <f t="shared" si="150"/>
        <v>937</v>
      </c>
      <c r="C944" s="14">
        <f t="shared" si="151"/>
        <v>3066.3181510668187</v>
      </c>
      <c r="D944" s="15">
        <f t="shared" si="147"/>
        <v>-1.0037780507545021E-25</v>
      </c>
      <c r="E944" s="14">
        <f t="shared" si="152"/>
        <v>5.6194503652432077E-22</v>
      </c>
      <c r="F944" s="15">
        <f t="shared" si="153"/>
        <v>-3.9235774751627012E-23</v>
      </c>
      <c r="G944" s="14">
        <f t="shared" si="154"/>
        <v>8580017.681848947</v>
      </c>
      <c r="H944" s="15">
        <f t="shared" si="148"/>
        <v>3.933615255670246E-23</v>
      </c>
      <c r="I944" s="4">
        <f t="shared" si="155"/>
        <v>8580017.681848947</v>
      </c>
      <c r="J944" s="4">
        <f t="shared" si="156"/>
        <v>1.003778050754479E-25</v>
      </c>
    </row>
    <row r="945" spans="1:10" x14ac:dyDescent="0.4">
      <c r="A945" s="1">
        <f t="shared" si="149"/>
        <v>44824</v>
      </c>
      <c r="B945">
        <f t="shared" si="150"/>
        <v>938</v>
      </c>
      <c r="C945" s="14">
        <f t="shared" si="151"/>
        <v>3066.3181510668187</v>
      </c>
      <c r="D945" s="15">
        <f t="shared" si="147"/>
        <v>-9.336928877221451E-26</v>
      </c>
      <c r="E945" s="14">
        <f t="shared" si="152"/>
        <v>5.2270926177269373E-22</v>
      </c>
      <c r="F945" s="15">
        <f t="shared" si="153"/>
        <v>-3.6496279035316349E-23</v>
      </c>
      <c r="G945" s="14">
        <f t="shared" si="154"/>
        <v>8580017.681848947</v>
      </c>
      <c r="H945" s="15">
        <f t="shared" si="148"/>
        <v>3.6589648324088564E-23</v>
      </c>
      <c r="I945" s="4">
        <f t="shared" si="155"/>
        <v>8580017.681848947</v>
      </c>
      <c r="J945" s="4">
        <f t="shared" si="156"/>
        <v>9.3369288772215222E-26</v>
      </c>
    </row>
    <row r="946" spans="1:10" x14ac:dyDescent="0.4">
      <c r="A946" s="1">
        <f t="shared" si="149"/>
        <v>44825</v>
      </c>
      <c r="B946">
        <f t="shared" si="150"/>
        <v>939</v>
      </c>
      <c r="C946" s="14">
        <f t="shared" si="151"/>
        <v>3066.3181510668187</v>
      </c>
      <c r="D946" s="15">
        <f t="shared" si="147"/>
        <v>-8.6850116709329538E-26</v>
      </c>
      <c r="E946" s="14">
        <f t="shared" si="152"/>
        <v>4.8621298273737735E-22</v>
      </c>
      <c r="F946" s="15">
        <f t="shared" si="153"/>
        <v>-3.3948058674907089E-23</v>
      </c>
      <c r="G946" s="14">
        <f t="shared" si="154"/>
        <v>8580017.681848947</v>
      </c>
      <c r="H946" s="15">
        <f t="shared" si="148"/>
        <v>3.4034908791616417E-23</v>
      </c>
      <c r="I946" s="4">
        <f t="shared" si="155"/>
        <v>8580017.681848947</v>
      </c>
      <c r="J946" s="4">
        <f t="shared" si="156"/>
        <v>8.6850116709328355E-26</v>
      </c>
    </row>
    <row r="947" spans="1:10" x14ac:dyDescent="0.4">
      <c r="A947" s="1">
        <f t="shared" si="149"/>
        <v>44826</v>
      </c>
      <c r="B947">
        <f t="shared" si="150"/>
        <v>940</v>
      </c>
      <c r="C947" s="14">
        <f t="shared" si="151"/>
        <v>3066.3181510668187</v>
      </c>
      <c r="D947" s="15">
        <f t="shared" si="147"/>
        <v>-8.0786122199410426E-26</v>
      </c>
      <c r="E947" s="14">
        <f t="shared" si="152"/>
        <v>4.5226492406247025E-22</v>
      </c>
      <c r="F947" s="15">
        <f t="shared" si="153"/>
        <v>-3.1577758562173508E-23</v>
      </c>
      <c r="G947" s="14">
        <f t="shared" si="154"/>
        <v>8580017.681848947</v>
      </c>
      <c r="H947" s="15">
        <f t="shared" si="148"/>
        <v>3.165854468437292E-23</v>
      </c>
      <c r="I947" s="4">
        <f t="shared" si="155"/>
        <v>8580017.681848947</v>
      </c>
      <c r="J947" s="4">
        <f t="shared" si="156"/>
        <v>8.0786122199411746E-26</v>
      </c>
    </row>
    <row r="948" spans="1:10" x14ac:dyDescent="0.4">
      <c r="A948" s="1">
        <f t="shared" si="149"/>
        <v>44827</v>
      </c>
      <c r="B948">
        <f t="shared" si="150"/>
        <v>941</v>
      </c>
      <c r="C948" s="14">
        <f t="shared" si="151"/>
        <v>3066.3181510668187</v>
      </c>
      <c r="D948" s="15">
        <f t="shared" si="147"/>
        <v>-7.5145524120142043E-26</v>
      </c>
      <c r="E948" s="14">
        <f t="shared" si="152"/>
        <v>4.2068716550029673E-22</v>
      </c>
      <c r="F948" s="15">
        <f t="shared" si="153"/>
        <v>-2.9372956060900632E-23</v>
      </c>
      <c r="G948" s="14">
        <f t="shared" si="154"/>
        <v>8580017.681848947</v>
      </c>
      <c r="H948" s="15">
        <f t="shared" si="148"/>
        <v>2.9448101585020772E-23</v>
      </c>
      <c r="I948" s="4">
        <f t="shared" si="155"/>
        <v>8580017.681848947</v>
      </c>
      <c r="J948" s="4">
        <f t="shared" si="156"/>
        <v>7.5145524120140849E-26</v>
      </c>
    </row>
    <row r="949" spans="1:10" x14ac:dyDescent="0.4">
      <c r="A949" s="1">
        <f t="shared" si="149"/>
        <v>44828</v>
      </c>
      <c r="B949">
        <f t="shared" si="150"/>
        <v>942</v>
      </c>
      <c r="C949" s="14">
        <f t="shared" si="151"/>
        <v>3066.3181510668187</v>
      </c>
      <c r="D949" s="15">
        <f t="shared" si="147"/>
        <v>-6.9898760350847252E-26</v>
      </c>
      <c r="E949" s="14">
        <f t="shared" si="152"/>
        <v>3.9131420943939607E-22</v>
      </c>
      <c r="F949" s="15">
        <f t="shared" si="153"/>
        <v>-2.7322095900406879E-23</v>
      </c>
      <c r="G949" s="14">
        <f t="shared" si="154"/>
        <v>8580017.681848947</v>
      </c>
      <c r="H949" s="15">
        <f t="shared" si="148"/>
        <v>2.7391994660757726E-23</v>
      </c>
      <c r="I949" s="4">
        <f t="shared" si="155"/>
        <v>8580017.681848947</v>
      </c>
      <c r="J949" s="4">
        <f t="shared" si="156"/>
        <v>6.9898760350847987E-26</v>
      </c>
    </row>
    <row r="950" spans="1:10" x14ac:dyDescent="0.4">
      <c r="A950" s="1">
        <f t="shared" si="149"/>
        <v>44829</v>
      </c>
      <c r="B950">
        <f t="shared" si="150"/>
        <v>943</v>
      </c>
      <c r="C950" s="14">
        <f t="shared" si="151"/>
        <v>3066.3181510668187</v>
      </c>
      <c r="D950" s="15">
        <f t="shared" si="147"/>
        <v>-6.5018332838742861E-26</v>
      </c>
      <c r="E950" s="14">
        <f t="shared" si="152"/>
        <v>3.6399211353898918E-22</v>
      </c>
      <c r="F950" s="15">
        <f t="shared" si="153"/>
        <v>-2.54144296148905E-23</v>
      </c>
      <c r="G950" s="14">
        <f t="shared" si="154"/>
        <v>8580017.681848947</v>
      </c>
      <c r="H950" s="15">
        <f t="shared" si="148"/>
        <v>2.5479447947729244E-23</v>
      </c>
      <c r="I950" s="4">
        <f t="shared" si="155"/>
        <v>8580017.681848947</v>
      </c>
      <c r="J950" s="4">
        <f t="shared" si="156"/>
        <v>6.5018332838743447E-26</v>
      </c>
    </row>
    <row r="951" spans="1:10" x14ac:dyDescent="0.4">
      <c r="A951" s="1">
        <f t="shared" si="149"/>
        <v>44830</v>
      </c>
      <c r="B951">
        <f t="shared" si="150"/>
        <v>944</v>
      </c>
      <c r="C951" s="14">
        <f t="shared" si="151"/>
        <v>3066.3181510668187</v>
      </c>
      <c r="D951" s="15">
        <f t="shared" si="147"/>
        <v>-6.0478663482882611E-26</v>
      </c>
      <c r="E951" s="14">
        <f t="shared" si="152"/>
        <v>3.3857768392409869E-22</v>
      </c>
      <c r="F951" s="15">
        <f t="shared" si="153"/>
        <v>-2.3639959211204028E-23</v>
      </c>
      <c r="G951" s="14">
        <f t="shared" si="154"/>
        <v>8580017.681848947</v>
      </c>
      <c r="H951" s="15">
        <f t="shared" si="148"/>
        <v>2.370043787468691E-23</v>
      </c>
      <c r="I951" s="4">
        <f t="shared" si="155"/>
        <v>8580017.681848947</v>
      </c>
      <c r="J951" s="4">
        <f t="shared" si="156"/>
        <v>6.0478663482881956E-26</v>
      </c>
    </row>
    <row r="952" spans="1:10" x14ac:dyDescent="0.4">
      <c r="A952" s="1">
        <f t="shared" si="149"/>
        <v>44831</v>
      </c>
      <c r="B952">
        <f t="shared" si="150"/>
        <v>945</v>
      </c>
      <c r="C952" s="14">
        <f t="shared" si="151"/>
        <v>3066.3181510668187</v>
      </c>
      <c r="D952" s="15">
        <f t="shared" si="147"/>
        <v>-5.6255960080481206E-26</v>
      </c>
      <c r="E952" s="14">
        <f t="shared" si="152"/>
        <v>3.1493772471289468E-22</v>
      </c>
      <c r="F952" s="15">
        <f t="shared" si="153"/>
        <v>-2.1989384769822148E-23</v>
      </c>
      <c r="G952" s="14">
        <f t="shared" si="154"/>
        <v>8580017.681848947</v>
      </c>
      <c r="H952" s="15">
        <f t="shared" si="148"/>
        <v>2.2045640729902629E-23</v>
      </c>
      <c r="I952" s="4">
        <f t="shared" si="155"/>
        <v>8580017.681848947</v>
      </c>
      <c r="J952" s="4">
        <f t="shared" si="156"/>
        <v>5.6255960080481286E-26</v>
      </c>
    </row>
    <row r="953" spans="1:10" x14ac:dyDescent="0.4">
      <c r="A953" s="1">
        <f t="shared" si="149"/>
        <v>44832</v>
      </c>
      <c r="B953">
        <f t="shared" si="150"/>
        <v>946</v>
      </c>
      <c r="C953" s="14">
        <f t="shared" si="151"/>
        <v>3066.3181510668187</v>
      </c>
      <c r="D953" s="15">
        <f t="shared" si="147"/>
        <v>-5.2328091633050315E-26</v>
      </c>
      <c r="E953" s="14">
        <f t="shared" si="152"/>
        <v>2.9294833994307252E-22</v>
      </c>
      <c r="F953" s="15">
        <f t="shared" si="153"/>
        <v>-2.0454055704382029E-23</v>
      </c>
      <c r="G953" s="14">
        <f t="shared" si="154"/>
        <v>8580017.681848947</v>
      </c>
      <c r="H953" s="15">
        <f t="shared" si="148"/>
        <v>2.0506383796015079E-23</v>
      </c>
      <c r="I953" s="4">
        <f t="shared" si="155"/>
        <v>8580017.681848947</v>
      </c>
      <c r="J953" s="4">
        <f t="shared" si="156"/>
        <v>5.232809163304997E-26</v>
      </c>
    </row>
    <row r="954" spans="1:10" x14ac:dyDescent="0.4">
      <c r="A954" s="1">
        <f t="shared" si="149"/>
        <v>44833</v>
      </c>
      <c r="B954">
        <f t="shared" si="150"/>
        <v>947</v>
      </c>
      <c r="C954" s="14">
        <f t="shared" si="151"/>
        <v>3066.3181510668187</v>
      </c>
      <c r="D954" s="15">
        <f t="shared" si="147"/>
        <v>-4.8674472358831485E-26</v>
      </c>
      <c r="E954" s="14">
        <f t="shared" si="152"/>
        <v>2.7249428423869049E-22</v>
      </c>
      <c r="F954" s="15">
        <f t="shared" si="153"/>
        <v>-1.9025925424349505E-23</v>
      </c>
      <c r="G954" s="14">
        <f t="shared" si="154"/>
        <v>8580017.681848947</v>
      </c>
      <c r="H954" s="15">
        <f t="shared" si="148"/>
        <v>1.9074599896708336E-23</v>
      </c>
      <c r="I954" s="4">
        <f t="shared" si="155"/>
        <v>8580017.681848947</v>
      </c>
      <c r="J954" s="4">
        <f t="shared" si="156"/>
        <v>4.8674472358831566E-26</v>
      </c>
    </row>
    <row r="955" spans="1:10" x14ac:dyDescent="0.4">
      <c r="A955" s="1">
        <f t="shared" si="149"/>
        <v>44834</v>
      </c>
      <c r="B955">
        <f t="shared" si="150"/>
        <v>948</v>
      </c>
      <c r="C955" s="14">
        <f t="shared" si="151"/>
        <v>3066.3181510668187</v>
      </c>
      <c r="D955" s="15">
        <f t="shared" si="147"/>
        <v>-4.5275953803640452E-26</v>
      </c>
      <c r="E955" s="14">
        <f t="shared" si="152"/>
        <v>2.5346835881434098E-22</v>
      </c>
      <c r="F955" s="15">
        <f t="shared" si="153"/>
        <v>-1.7697509163200229E-23</v>
      </c>
      <c r="G955" s="14">
        <f t="shared" si="154"/>
        <v>8580017.681848947</v>
      </c>
      <c r="H955" s="15">
        <f t="shared" si="148"/>
        <v>1.774278511700387E-23</v>
      </c>
      <c r="I955" s="4">
        <f t="shared" si="155"/>
        <v>8580017.681848947</v>
      </c>
      <c r="J955" s="4">
        <f t="shared" si="156"/>
        <v>4.5275953803640923E-26</v>
      </c>
    </row>
    <row r="956" spans="1:10" x14ac:dyDescent="0.4">
      <c r="A956" s="1">
        <f t="shared" si="149"/>
        <v>44835</v>
      </c>
      <c r="B956">
        <f t="shared" si="150"/>
        <v>949</v>
      </c>
      <c r="C956" s="14">
        <f t="shared" si="151"/>
        <v>3066.3181510668187</v>
      </c>
      <c r="D956" s="15">
        <f t="shared" si="147"/>
        <v>-4.2114724484680495E-26</v>
      </c>
      <c r="E956" s="14">
        <f t="shared" si="152"/>
        <v>2.3577084965114076E-22</v>
      </c>
      <c r="F956" s="15">
        <f t="shared" si="153"/>
        <v>-1.6461844751095174E-23</v>
      </c>
      <c r="G956" s="14">
        <f t="shared" si="154"/>
        <v>8580017.681848947</v>
      </c>
      <c r="H956" s="15">
        <f t="shared" si="148"/>
        <v>1.6503959475579854E-23</v>
      </c>
      <c r="I956" s="4">
        <f t="shared" si="155"/>
        <v>8580017.681848947</v>
      </c>
      <c r="J956" s="4">
        <f t="shared" si="156"/>
        <v>4.2114724484679674E-26</v>
      </c>
    </row>
    <row r="957" spans="1:10" x14ac:dyDescent="0.4">
      <c r="A957" s="1">
        <f t="shared" si="149"/>
        <v>44836</v>
      </c>
      <c r="B957">
        <f t="shared" si="150"/>
        <v>950</v>
      </c>
      <c r="C957" s="14">
        <f t="shared" si="151"/>
        <v>3066.3181510668187</v>
      </c>
      <c r="D957" s="15">
        <f t="shared" si="147"/>
        <v>-3.9174216541362735E-26</v>
      </c>
      <c r="E957" s="14">
        <f t="shared" si="152"/>
        <v>2.1930900490004558E-22</v>
      </c>
      <c r="F957" s="15">
        <f t="shared" si="153"/>
        <v>-1.5312456126461828E-23</v>
      </c>
      <c r="G957" s="14">
        <f t="shared" si="154"/>
        <v>8580017.681848947</v>
      </c>
      <c r="H957" s="15">
        <f t="shared" si="148"/>
        <v>1.535163034300319E-23</v>
      </c>
      <c r="I957" s="4">
        <f t="shared" si="155"/>
        <v>8580017.681848947</v>
      </c>
      <c r="J957" s="4">
        <f t="shared" si="156"/>
        <v>3.9174216541361879E-26</v>
      </c>
    </row>
    <row r="958" spans="1:10" x14ac:dyDescent="0.4">
      <c r="A958" s="1">
        <f t="shared" si="149"/>
        <v>44837</v>
      </c>
      <c r="B958">
        <f t="shared" si="150"/>
        <v>951</v>
      </c>
      <c r="C958" s="14">
        <f t="shared" si="151"/>
        <v>3066.3181510668187</v>
      </c>
      <c r="D958" s="15">
        <f t="shared" si="147"/>
        <v>-3.6439018903894413E-26</v>
      </c>
      <c r="E958" s="14">
        <f t="shared" si="152"/>
        <v>2.0399654877358375E-22</v>
      </c>
      <c r="F958" s="15">
        <f t="shared" si="153"/>
        <v>-1.4243319395246971E-23</v>
      </c>
      <c r="G958" s="14">
        <f t="shared" si="154"/>
        <v>8580017.681848947</v>
      </c>
      <c r="H958" s="15">
        <f t="shared" si="148"/>
        <v>1.4279758414150865E-23</v>
      </c>
      <c r="I958" s="4">
        <f t="shared" si="155"/>
        <v>8580017.681848947</v>
      </c>
      <c r="J958" s="4">
        <f t="shared" si="156"/>
        <v>3.6439018903894379E-26</v>
      </c>
    </row>
    <row r="959" spans="1:10" x14ac:dyDescent="0.4">
      <c r="A959" s="1">
        <f t="shared" si="149"/>
        <v>44838</v>
      </c>
      <c r="B959">
        <f t="shared" si="150"/>
        <v>952</v>
      </c>
      <c r="C959" s="14">
        <f t="shared" si="151"/>
        <v>3066.3181510668187</v>
      </c>
      <c r="D959" s="15">
        <f t="shared" si="147"/>
        <v>-3.3894796524555716E-26</v>
      </c>
      <c r="E959" s="14">
        <f t="shared" si="152"/>
        <v>1.8975322937833677E-22</v>
      </c>
      <c r="F959" s="15">
        <f t="shared" si="153"/>
        <v>-1.3248831259959021E-23</v>
      </c>
      <c r="G959" s="14">
        <f t="shared" si="154"/>
        <v>8580017.681848947</v>
      </c>
      <c r="H959" s="15">
        <f t="shared" si="148"/>
        <v>1.3282726056483575E-23</v>
      </c>
      <c r="I959" s="4">
        <f t="shared" si="155"/>
        <v>8580017.681848947</v>
      </c>
      <c r="J959" s="4">
        <f t="shared" si="156"/>
        <v>3.3894796524554488E-26</v>
      </c>
    </row>
    <row r="960" spans="1:10" x14ac:dyDescent="0.4">
      <c r="A960" s="1">
        <f t="shared" si="149"/>
        <v>44839</v>
      </c>
      <c r="B960">
        <f t="shared" si="150"/>
        <v>953</v>
      </c>
      <c r="C960" s="14">
        <f t="shared" si="151"/>
        <v>3066.3181510668187</v>
      </c>
      <c r="D960" s="15">
        <f t="shared" si="147"/>
        <v>-3.1528215248359779E-26</v>
      </c>
      <c r="E960" s="14">
        <f t="shared" si="152"/>
        <v>1.7650439811837774E-22</v>
      </c>
      <c r="F960" s="15">
        <f t="shared" si="153"/>
        <v>-1.2323779653038084E-23</v>
      </c>
      <c r="G960" s="14">
        <f t="shared" si="154"/>
        <v>8580017.681848947</v>
      </c>
      <c r="H960" s="15">
        <f t="shared" si="148"/>
        <v>1.2355307868286443E-23</v>
      </c>
      <c r="I960" s="4">
        <f t="shared" si="155"/>
        <v>8580017.681848947</v>
      </c>
      <c r="J960" s="4">
        <f t="shared" si="156"/>
        <v>3.1528215248359223E-26</v>
      </c>
    </row>
    <row r="961" spans="1:10" x14ac:dyDescent="0.4">
      <c r="A961" s="1">
        <f t="shared" si="149"/>
        <v>44840</v>
      </c>
      <c r="B961">
        <f t="shared" si="150"/>
        <v>954</v>
      </c>
      <c r="C961" s="14">
        <f t="shared" si="151"/>
        <v>3066.3181510668187</v>
      </c>
      <c r="D961" s="15">
        <f t="shared" si="147"/>
        <v>-2.9326871929346551E-26</v>
      </c>
      <c r="E961" s="14">
        <f t="shared" si="152"/>
        <v>1.6418061846533965E-22</v>
      </c>
      <c r="F961" s="15">
        <f t="shared" si="153"/>
        <v>-1.1463316420644429E-23</v>
      </c>
      <c r="G961" s="14">
        <f t="shared" si="154"/>
        <v>8580017.681848947</v>
      </c>
      <c r="H961" s="15">
        <f t="shared" si="148"/>
        <v>1.1492643292573776E-23</v>
      </c>
      <c r="I961" s="4">
        <f t="shared" si="155"/>
        <v>8580017.681848947</v>
      </c>
      <c r="J961" s="4">
        <f t="shared" si="156"/>
        <v>2.9326871929347216E-26</v>
      </c>
    </row>
    <row r="962" spans="1:10" x14ac:dyDescent="0.4">
      <c r="A962" s="1">
        <f t="shared" si="149"/>
        <v>44841</v>
      </c>
      <c r="B962">
        <f t="shared" si="150"/>
        <v>955</v>
      </c>
      <c r="C962" s="14">
        <f t="shared" si="151"/>
        <v>3066.3181510668187</v>
      </c>
      <c r="D962" s="15">
        <f t="shared" si="147"/>
        <v>-2.7279229426253007E-26</v>
      </c>
      <c r="E962" s="14">
        <f t="shared" si="152"/>
        <v>1.5271730204469523E-22</v>
      </c>
      <c r="F962" s="15">
        <f t="shared" si="153"/>
        <v>-1.0662931913702414E-23</v>
      </c>
      <c r="G962" s="14">
        <f t="shared" si="154"/>
        <v>8580017.681848947</v>
      </c>
      <c r="H962" s="15">
        <f t="shared" si="148"/>
        <v>1.0690211143128667E-23</v>
      </c>
      <c r="I962" s="4">
        <f t="shared" si="155"/>
        <v>8580017.681848947</v>
      </c>
      <c r="J962" s="4">
        <f t="shared" si="156"/>
        <v>2.7279229426252456E-26</v>
      </c>
    </row>
    <row r="963" spans="1:10" x14ac:dyDescent="0.4">
      <c r="A963" s="1">
        <f t="shared" si="149"/>
        <v>44842</v>
      </c>
      <c r="B963">
        <f t="shared" si="150"/>
        <v>956</v>
      </c>
      <c r="C963" s="14">
        <f t="shared" si="151"/>
        <v>3066.3181510668187</v>
      </c>
      <c r="D963" s="15">
        <f t="shared" si="147"/>
        <v>-2.5374556136875006E-26</v>
      </c>
      <c r="E963" s="14">
        <f t="shared" si="152"/>
        <v>1.4205437013099281E-22</v>
      </c>
      <c r="F963" s="15">
        <f t="shared" si="153"/>
        <v>-9.9184313530326225E-24</v>
      </c>
      <c r="G963" s="14">
        <f t="shared" si="154"/>
        <v>8580017.681848947</v>
      </c>
      <c r="H963" s="15">
        <f t="shared" si="148"/>
        <v>9.9438059091694974E-24</v>
      </c>
      <c r="I963" s="4">
        <f t="shared" si="155"/>
        <v>8580017.681848947</v>
      </c>
      <c r="J963" s="4">
        <f t="shared" si="156"/>
        <v>2.5374556136874854E-26</v>
      </c>
    </row>
    <row r="964" spans="1:10" x14ac:dyDescent="0.4">
      <c r="A964" s="1">
        <f t="shared" si="149"/>
        <v>44843</v>
      </c>
      <c r="B964">
        <f t="shared" si="150"/>
        <v>957</v>
      </c>
      <c r="C964" s="14">
        <f t="shared" si="151"/>
        <v>3066.3181510668187</v>
      </c>
      <c r="D964" s="15">
        <f t="shared" si="147"/>
        <v>-2.3602869754223147E-26</v>
      </c>
      <c r="E964" s="14">
        <f t="shared" si="152"/>
        <v>1.3213593877796019E-22</v>
      </c>
      <c r="F964" s="15">
        <f t="shared" si="153"/>
        <v>-9.2259128447029915E-24</v>
      </c>
      <c r="G964" s="14">
        <f t="shared" si="154"/>
        <v>8580017.681848947</v>
      </c>
      <c r="H964" s="15">
        <f t="shared" si="148"/>
        <v>9.2495157144572141E-24</v>
      </c>
      <c r="I964" s="4">
        <f t="shared" si="155"/>
        <v>8580017.681848947</v>
      </c>
      <c r="J964" s="4">
        <f t="shared" si="156"/>
        <v>2.3602869754222613E-26</v>
      </c>
    </row>
    <row r="965" spans="1:10" x14ac:dyDescent="0.4">
      <c r="A965" s="1">
        <f t="shared" si="149"/>
        <v>44844</v>
      </c>
      <c r="B965">
        <f t="shared" si="150"/>
        <v>958</v>
      </c>
      <c r="C965" s="14">
        <f t="shared" si="151"/>
        <v>3066.3181510668187</v>
      </c>
      <c r="D965" s="15">
        <f t="shared" si="147"/>
        <v>-2.1954884949701061E-26</v>
      </c>
      <c r="E965" s="14">
        <f t="shared" si="152"/>
        <v>1.229100259332572E-22</v>
      </c>
      <c r="F965" s="15">
        <f t="shared" si="153"/>
        <v>-8.5817469303783043E-24</v>
      </c>
      <c r="G965" s="14">
        <f t="shared" si="154"/>
        <v>8580017.681848947</v>
      </c>
      <c r="H965" s="15">
        <f t="shared" si="148"/>
        <v>8.6037018153280049E-24</v>
      </c>
      <c r="I965" s="4">
        <f t="shared" si="155"/>
        <v>8580017.681848947</v>
      </c>
      <c r="J965" s="4">
        <f t="shared" si="156"/>
        <v>2.1954884949700573E-26</v>
      </c>
    </row>
    <row r="966" spans="1:10" x14ac:dyDescent="0.4">
      <c r="A966" s="1">
        <f t="shared" si="149"/>
        <v>44845</v>
      </c>
      <c r="B966">
        <f t="shared" si="150"/>
        <v>959</v>
      </c>
      <c r="C966" s="14">
        <f t="shared" si="151"/>
        <v>3066.3181510668187</v>
      </c>
      <c r="D966" s="15">
        <f t="shared" si="147"/>
        <v>-2.0421964709116155E-26</v>
      </c>
      <c r="E966" s="14">
        <f t="shared" si="152"/>
        <v>1.143282790028789E-22</v>
      </c>
      <c r="F966" s="15">
        <f t="shared" si="153"/>
        <v>-7.982557565492407E-24</v>
      </c>
      <c r="G966" s="14">
        <f t="shared" si="154"/>
        <v>8580017.681848947</v>
      </c>
      <c r="H966" s="15">
        <f t="shared" si="148"/>
        <v>8.0029795302015234E-24</v>
      </c>
      <c r="I966" s="4">
        <f t="shared" si="155"/>
        <v>8580017.681848947</v>
      </c>
      <c r="J966" s="4">
        <f t="shared" si="156"/>
        <v>2.0421964709116391E-26</v>
      </c>
    </row>
    <row r="967" spans="1:10" x14ac:dyDescent="0.4">
      <c r="A967" s="1">
        <f t="shared" si="149"/>
        <v>44846</v>
      </c>
      <c r="B967">
        <f t="shared" si="150"/>
        <v>960</v>
      </c>
      <c r="C967" s="14">
        <f t="shared" si="151"/>
        <v>3066.3181510668187</v>
      </c>
      <c r="D967" s="15">
        <f t="shared" ref="D967:D1007" si="157">-E$1*C967*E967/B$2</f>
        <v>-1.8996075066476917E-26</v>
      </c>
      <c r="E967" s="14">
        <f t="shared" si="152"/>
        <v>1.063457214373865E-22</v>
      </c>
      <c r="F967" s="15">
        <f t="shared" si="153"/>
        <v>-7.4252044255505783E-24</v>
      </c>
      <c r="G967" s="14">
        <f t="shared" si="154"/>
        <v>8580017.681848947</v>
      </c>
      <c r="H967" s="15">
        <f t="shared" ref="H967:H1007" si="158">$G$1*E967</f>
        <v>7.444200500617055E-24</v>
      </c>
      <c r="I967" s="4">
        <f t="shared" si="155"/>
        <v>8580017.681848947</v>
      </c>
      <c r="J967" s="4">
        <f t="shared" si="156"/>
        <v>1.8996075066476656E-26</v>
      </c>
    </row>
    <row r="968" spans="1:10" x14ac:dyDescent="0.4">
      <c r="A968" s="1">
        <f t="shared" si="149"/>
        <v>44847</v>
      </c>
      <c r="B968">
        <f t="shared" si="150"/>
        <v>961</v>
      </c>
      <c r="C968" s="14">
        <f t="shared" si="151"/>
        <v>3066.3181510668187</v>
      </c>
      <c r="D968" s="15">
        <f t="shared" si="157"/>
        <v>-1.7669742998338741E-26</v>
      </c>
      <c r="E968" s="14">
        <f t="shared" si="152"/>
        <v>9.8920517011835926E-23</v>
      </c>
      <c r="F968" s="15">
        <f t="shared" si="153"/>
        <v>-6.9067664478301768E-24</v>
      </c>
      <c r="G968" s="14">
        <f t="shared" si="154"/>
        <v>8580017.681848947</v>
      </c>
      <c r="H968" s="15">
        <f t="shared" si="158"/>
        <v>6.9244361908285159E-24</v>
      </c>
      <c r="I968" s="4">
        <f t="shared" si="155"/>
        <v>8580017.681848947</v>
      </c>
      <c r="J968" s="4">
        <f t="shared" si="156"/>
        <v>1.7669742998339074E-26</v>
      </c>
    </row>
    <row r="969" spans="1:10" x14ac:dyDescent="0.4">
      <c r="A969" s="1">
        <f t="shared" ref="A969:A1007" si="159">A968+1</f>
        <v>44848</v>
      </c>
      <c r="B969">
        <f t="shared" ref="B969:B1007" si="160">B968+1</f>
        <v>962</v>
      </c>
      <c r="C969" s="14">
        <f t="shared" si="151"/>
        <v>3066.3181510668187</v>
      </c>
      <c r="D969" s="15">
        <f t="shared" si="157"/>
        <v>-1.6436017258024362E-26</v>
      </c>
      <c r="E969" s="14">
        <f t="shared" si="152"/>
        <v>9.2013750564005747E-23</v>
      </c>
      <c r="F969" s="15">
        <f t="shared" si="153"/>
        <v>-6.4245265222223782E-24</v>
      </c>
      <c r="G969" s="14">
        <f t="shared" si="154"/>
        <v>8580017.681848947</v>
      </c>
      <c r="H969" s="15">
        <f t="shared" si="158"/>
        <v>6.4409625394804027E-24</v>
      </c>
      <c r="I969" s="4">
        <f t="shared" si="155"/>
        <v>8580017.681848947</v>
      </c>
      <c r="J969" s="4">
        <f t="shared" si="156"/>
        <v>1.6436017258024589E-26</v>
      </c>
    </row>
    <row r="970" spans="1:10" x14ac:dyDescent="0.4">
      <c r="A970" s="1">
        <f t="shared" si="159"/>
        <v>44849</v>
      </c>
      <c r="B970">
        <f t="shared" si="160"/>
        <v>963</v>
      </c>
      <c r="C970" s="14">
        <f t="shared" si="151"/>
        <v>3066.3181510668187</v>
      </c>
      <c r="D970" s="15">
        <f t="shared" si="157"/>
        <v>-1.5288431944452885E-26</v>
      </c>
      <c r="E970" s="14">
        <f t="shared" si="152"/>
        <v>8.5589224041783369E-23</v>
      </c>
      <c r="F970" s="15">
        <f t="shared" si="153"/>
        <v>-5.9759572509803839E-24</v>
      </c>
      <c r="G970" s="14">
        <f t="shared" si="154"/>
        <v>8580017.681848947</v>
      </c>
      <c r="H970" s="15">
        <f t="shared" si="158"/>
        <v>5.9912456829248365E-24</v>
      </c>
      <c r="I970" s="4">
        <f t="shared" si="155"/>
        <v>8580017.681848947</v>
      </c>
      <c r="J970" s="4">
        <f t="shared" si="156"/>
        <v>1.5288431944452552E-26</v>
      </c>
    </row>
    <row r="971" spans="1:10" x14ac:dyDescent="0.4">
      <c r="A971" s="1">
        <f t="shared" si="159"/>
        <v>44850</v>
      </c>
      <c r="B971">
        <f t="shared" si="160"/>
        <v>964</v>
      </c>
      <c r="C971" s="14">
        <f t="shared" si="151"/>
        <v>3066.3181510668187</v>
      </c>
      <c r="D971" s="15">
        <f t="shared" si="157"/>
        <v>-1.4220972614643196E-26</v>
      </c>
      <c r="E971" s="14">
        <f t="shared" si="152"/>
        <v>7.961326679080299E-23</v>
      </c>
      <c r="F971" s="15">
        <f t="shared" si="153"/>
        <v>-5.558707702741566E-24</v>
      </c>
      <c r="G971" s="14">
        <f t="shared" si="154"/>
        <v>8580017.681848947</v>
      </c>
      <c r="H971" s="15">
        <f t="shared" si="158"/>
        <v>5.5729286753562096E-24</v>
      </c>
      <c r="I971" s="4">
        <f t="shared" si="155"/>
        <v>8580017.681848947</v>
      </c>
      <c r="J971" s="4">
        <f t="shared" si="156"/>
        <v>1.4220972614643538E-26</v>
      </c>
    </row>
    <row r="972" spans="1:10" x14ac:dyDescent="0.4">
      <c r="A972" s="1">
        <f t="shared" si="159"/>
        <v>44851</v>
      </c>
      <c r="B972">
        <f t="shared" si="160"/>
        <v>965</v>
      </c>
      <c r="C972" s="14">
        <f t="shared" si="151"/>
        <v>3066.3181510668187</v>
      </c>
      <c r="D972" s="15">
        <f t="shared" si="157"/>
        <v>-1.3228044762288996E-26</v>
      </c>
      <c r="E972" s="14">
        <f t="shared" si="152"/>
        <v>7.4054559088061425E-23</v>
      </c>
      <c r="F972" s="15">
        <f t="shared" si="153"/>
        <v>-5.1705910914020117E-24</v>
      </c>
      <c r="G972" s="14">
        <f t="shared" si="154"/>
        <v>8580017.681848947</v>
      </c>
      <c r="H972" s="15">
        <f t="shared" si="158"/>
        <v>5.1838191361643004E-24</v>
      </c>
      <c r="I972" s="4">
        <f t="shared" si="155"/>
        <v>8580017.681848947</v>
      </c>
      <c r="J972" s="4">
        <f t="shared" si="156"/>
        <v>1.3228044762288783E-26</v>
      </c>
    </row>
    <row r="973" spans="1:10" x14ac:dyDescent="0.4">
      <c r="A973" s="1">
        <f t="shared" si="159"/>
        <v>44852</v>
      </c>
      <c r="B973">
        <f t="shared" si="160"/>
        <v>966</v>
      </c>
      <c r="C973" s="14">
        <f t="shared" si="151"/>
        <v>3066.3181510668187</v>
      </c>
      <c r="D973" s="15">
        <f t="shared" si="157"/>
        <v>-1.2304444497203022E-26</v>
      </c>
      <c r="E973" s="14">
        <f t="shared" si="152"/>
        <v>6.8883967996659411E-23</v>
      </c>
      <c r="F973" s="15">
        <f t="shared" si="153"/>
        <v>-4.8095733152689565E-24</v>
      </c>
      <c r="G973" s="14">
        <f t="shared" si="154"/>
        <v>8580017.681848947</v>
      </c>
      <c r="H973" s="15">
        <f t="shared" si="158"/>
        <v>4.8218777597661593E-24</v>
      </c>
      <c r="I973" s="4">
        <f t="shared" si="155"/>
        <v>8580017.681848947</v>
      </c>
      <c r="J973" s="4">
        <f t="shared" si="156"/>
        <v>1.2304444497202843E-26</v>
      </c>
    </row>
    <row r="974" spans="1:10" x14ac:dyDescent="0.4">
      <c r="A974" s="1">
        <f t="shared" si="159"/>
        <v>44853</v>
      </c>
      <c r="B974">
        <f t="shared" si="160"/>
        <v>967</v>
      </c>
      <c r="C974" s="14">
        <f t="shared" si="151"/>
        <v>3066.3181510668187</v>
      </c>
      <c r="D974" s="15">
        <f t="shared" si="157"/>
        <v>-1.1445331271962781E-26</v>
      </c>
      <c r="E974" s="14">
        <f t="shared" si="152"/>
        <v>6.4074394681390459E-23</v>
      </c>
      <c r="F974" s="15">
        <f t="shared" si="153"/>
        <v>-4.4737622964253699E-24</v>
      </c>
      <c r="G974" s="14">
        <f t="shared" si="154"/>
        <v>8580017.681848947</v>
      </c>
      <c r="H974" s="15">
        <f t="shared" si="158"/>
        <v>4.4852076276973328E-24</v>
      </c>
      <c r="I974" s="4">
        <f t="shared" si="155"/>
        <v>8580017.681848947</v>
      </c>
      <c r="J974" s="4">
        <f t="shared" si="156"/>
        <v>1.1445331271962839E-26</v>
      </c>
    </row>
    <row r="975" spans="1:10" x14ac:dyDescent="0.4">
      <c r="A975" s="1">
        <f t="shared" si="159"/>
        <v>44854</v>
      </c>
      <c r="B975">
        <f t="shared" si="160"/>
        <v>968</v>
      </c>
      <c r="C975" s="14">
        <f t="shared" si="151"/>
        <v>3066.3181510668187</v>
      </c>
      <c r="D975" s="15">
        <f t="shared" si="157"/>
        <v>-1.064620251281936E-26</v>
      </c>
      <c r="E975" s="14">
        <f t="shared" si="152"/>
        <v>5.9600632384965083E-23</v>
      </c>
      <c r="F975" s="15">
        <f t="shared" si="153"/>
        <v>-4.1613980644347369E-24</v>
      </c>
      <c r="G975" s="14">
        <f t="shared" si="154"/>
        <v>8580017.681848947</v>
      </c>
      <c r="H975" s="15">
        <f t="shared" si="158"/>
        <v>4.172044266947556E-24</v>
      </c>
      <c r="I975" s="4">
        <f t="shared" si="155"/>
        <v>8580017.681848947</v>
      </c>
      <c r="J975" s="4">
        <f t="shared" si="156"/>
        <v>1.064620251281917E-26</v>
      </c>
    </row>
    <row r="976" spans="1:10" x14ac:dyDescent="0.4">
      <c r="A976" s="1">
        <f t="shared" si="159"/>
        <v>44855</v>
      </c>
      <c r="B976">
        <f t="shared" si="160"/>
        <v>969</v>
      </c>
      <c r="C976" s="14">
        <f t="shared" si="151"/>
        <v>3066.3181510668187</v>
      </c>
      <c r="D976" s="15">
        <f t="shared" si="157"/>
        <v>-9.9028700219110486E-27</v>
      </c>
      <c r="E976" s="14">
        <f t="shared" si="152"/>
        <v>5.5439234320530347E-23</v>
      </c>
      <c r="F976" s="15">
        <f t="shared" si="153"/>
        <v>-3.8708435324152135E-24</v>
      </c>
      <c r="G976" s="14">
        <f t="shared" si="154"/>
        <v>8580017.681848947</v>
      </c>
      <c r="H976" s="15">
        <f t="shared" si="158"/>
        <v>3.8807464024371244E-24</v>
      </c>
      <c r="I976" s="4">
        <f t="shared" si="155"/>
        <v>8580017.681848947</v>
      </c>
      <c r="J976" s="4">
        <f t="shared" si="156"/>
        <v>9.9028700219109094E-27</v>
      </c>
    </row>
    <row r="977" spans="1:10" x14ac:dyDescent="0.4">
      <c r="A977" s="1">
        <f t="shared" si="159"/>
        <v>44856</v>
      </c>
      <c r="B977">
        <f t="shared" si="160"/>
        <v>970</v>
      </c>
      <c r="C977" s="14">
        <f t="shared" si="151"/>
        <v>3066.3181510668187</v>
      </c>
      <c r="D977" s="15">
        <f t="shared" si="157"/>
        <v>-9.2114380271068266E-27</v>
      </c>
      <c r="E977" s="14">
        <f t="shared" si="152"/>
        <v>5.1568390788115131E-23</v>
      </c>
      <c r="F977" s="15">
        <f t="shared" si="153"/>
        <v>-3.6005759171409529E-24</v>
      </c>
      <c r="G977" s="14">
        <f t="shared" si="154"/>
        <v>8580017.681848947</v>
      </c>
      <c r="H977" s="15">
        <f t="shared" si="158"/>
        <v>3.6097873551680598E-24</v>
      </c>
      <c r="I977" s="4">
        <f t="shared" si="155"/>
        <v>8580017.681848947</v>
      </c>
      <c r="J977" s="4">
        <f t="shared" si="156"/>
        <v>9.2114380271069716E-27</v>
      </c>
    </row>
    <row r="978" spans="1:10" x14ac:dyDescent="0.4">
      <c r="A978" s="1">
        <f t="shared" si="159"/>
        <v>44857</v>
      </c>
      <c r="B978">
        <f t="shared" si="160"/>
        <v>971</v>
      </c>
      <c r="C978" s="14">
        <f t="shared" si="151"/>
        <v>3066.3181510668187</v>
      </c>
      <c r="D978" s="15">
        <f t="shared" si="157"/>
        <v>-8.5682827644399724E-27</v>
      </c>
      <c r="E978" s="14">
        <f t="shared" si="152"/>
        <v>4.7967814870974179E-23</v>
      </c>
      <c r="F978" s="15">
        <f t="shared" si="153"/>
        <v>-3.3491787582037529E-24</v>
      </c>
      <c r="G978" s="14">
        <f t="shared" si="154"/>
        <v>8580017.681848947</v>
      </c>
      <c r="H978" s="15">
        <f t="shared" si="158"/>
        <v>3.3577470409681929E-24</v>
      </c>
      <c r="I978" s="4">
        <f t="shared" si="155"/>
        <v>8580017.681848947</v>
      </c>
      <c r="J978" s="4">
        <f t="shared" si="156"/>
        <v>8.5682827644399264E-27</v>
      </c>
    </row>
    <row r="979" spans="1:10" x14ac:dyDescent="0.4">
      <c r="A979" s="1">
        <f t="shared" si="159"/>
        <v>44858</v>
      </c>
      <c r="B979">
        <f t="shared" si="160"/>
        <v>972</v>
      </c>
      <c r="C979" s="14">
        <f t="shared" si="151"/>
        <v>3066.3181510668187</v>
      </c>
      <c r="D979" s="15">
        <f t="shared" si="157"/>
        <v>-7.9700334861241845E-27</v>
      </c>
      <c r="E979" s="14">
        <f t="shared" si="152"/>
        <v>4.4618636112770427E-23</v>
      </c>
      <c r="F979" s="15">
        <f t="shared" si="153"/>
        <v>-3.1153344944078061E-24</v>
      </c>
      <c r="G979" s="14">
        <f t="shared" si="154"/>
        <v>8580017.681848947</v>
      </c>
      <c r="H979" s="15">
        <f t="shared" si="158"/>
        <v>3.1233045278939303E-24</v>
      </c>
      <c r="I979" s="4">
        <f t="shared" si="155"/>
        <v>8580017.681848947</v>
      </c>
      <c r="J979" s="4">
        <f t="shared" si="156"/>
        <v>7.9700334861242548E-27</v>
      </c>
    </row>
    <row r="980" spans="1:10" x14ac:dyDescent="0.4">
      <c r="A980" s="1">
        <f t="shared" si="159"/>
        <v>44859</v>
      </c>
      <c r="B980">
        <f t="shared" si="160"/>
        <v>973</v>
      </c>
      <c r="C980" s="14">
        <f t="shared" si="151"/>
        <v>3066.3181510668187</v>
      </c>
      <c r="D980" s="15">
        <f t="shared" si="157"/>
        <v>-7.4135547946161409E-27</v>
      </c>
      <c r="E980" s="14">
        <f t="shared" si="152"/>
        <v>4.1503301618362619E-23</v>
      </c>
      <c r="F980" s="15">
        <f t="shared" si="153"/>
        <v>-2.8978175584907678E-24</v>
      </c>
      <c r="G980" s="14">
        <f t="shared" si="154"/>
        <v>8580017.681848947</v>
      </c>
      <c r="H980" s="15">
        <f t="shared" si="158"/>
        <v>2.9052311132853838E-24</v>
      </c>
      <c r="I980" s="4">
        <f t="shared" si="155"/>
        <v>8580017.681848947</v>
      </c>
      <c r="J980" s="4">
        <f t="shared" si="156"/>
        <v>7.4135547946159874E-27</v>
      </c>
    </row>
    <row r="981" spans="1:10" x14ac:dyDescent="0.4">
      <c r="A981" s="1">
        <f t="shared" si="159"/>
        <v>44860</v>
      </c>
      <c r="B981">
        <f t="shared" si="160"/>
        <v>974</v>
      </c>
      <c r="C981" s="14">
        <f t="shared" si="151"/>
        <v>3066.3181510668187</v>
      </c>
      <c r="D981" s="15">
        <f t="shared" si="157"/>
        <v>-6.8959302101380921E-27</v>
      </c>
      <c r="E981" s="14">
        <f t="shared" si="152"/>
        <v>3.860548405987185E-23</v>
      </c>
      <c r="F981" s="15">
        <f t="shared" si="153"/>
        <v>-2.6954879539808918E-24</v>
      </c>
      <c r="G981" s="14">
        <f t="shared" si="154"/>
        <v>8580017.681848947</v>
      </c>
      <c r="H981" s="15">
        <f t="shared" si="158"/>
        <v>2.7023838841910298E-24</v>
      </c>
      <c r="I981" s="4">
        <f t="shared" si="155"/>
        <v>8580017.681848947</v>
      </c>
      <c r="J981" s="4">
        <f t="shared" si="156"/>
        <v>6.8959302101380347E-27</v>
      </c>
    </row>
    <row r="982" spans="1:10" x14ac:dyDescent="0.4">
      <c r="A982" s="1">
        <f t="shared" si="159"/>
        <v>44861</v>
      </c>
      <c r="B982">
        <f t="shared" si="160"/>
        <v>975</v>
      </c>
      <c r="C982" s="14">
        <f t="shared" si="151"/>
        <v>3066.3181510668187</v>
      </c>
      <c r="D982" s="15">
        <f t="shared" si="157"/>
        <v>-6.4144468855385905E-27</v>
      </c>
      <c r="E982" s="14">
        <f t="shared" si="152"/>
        <v>3.5909996105890957E-23</v>
      </c>
      <c r="F982" s="15">
        <f t="shared" si="153"/>
        <v>-2.5072852805268285E-24</v>
      </c>
      <c r="G982" s="14">
        <f t="shared" si="154"/>
        <v>8580017.681848947</v>
      </c>
      <c r="H982" s="15">
        <f t="shared" si="158"/>
        <v>2.5136997274123672E-24</v>
      </c>
      <c r="I982" s="4">
        <f t="shared" si="155"/>
        <v>8580017.681848947</v>
      </c>
      <c r="J982" s="4">
        <f t="shared" si="156"/>
        <v>6.4144468855386974E-27</v>
      </c>
    </row>
    <row r="983" spans="1:10" x14ac:dyDescent="0.4">
      <c r="A983" s="1">
        <f t="shared" si="159"/>
        <v>44862</v>
      </c>
      <c r="B983">
        <f t="shared" si="160"/>
        <v>976</v>
      </c>
      <c r="C983" s="14">
        <f t="shared" si="151"/>
        <v>3066.3181510668187</v>
      </c>
      <c r="D983" s="15">
        <f t="shared" si="157"/>
        <v>-5.9665813883826693E-27</v>
      </c>
      <c r="E983" s="14">
        <f t="shared" si="152"/>
        <v>3.340271082536413E-23</v>
      </c>
      <c r="F983" s="15">
        <f t="shared" si="153"/>
        <v>-2.3322231763871066E-24</v>
      </c>
      <c r="G983" s="14">
        <f t="shared" si="154"/>
        <v>8580017.681848947</v>
      </c>
      <c r="H983" s="15">
        <f t="shared" si="158"/>
        <v>2.3381897577754892E-24</v>
      </c>
      <c r="I983" s="4">
        <f t="shared" si="155"/>
        <v>8580017.681848947</v>
      </c>
      <c r="J983" s="4">
        <f t="shared" si="156"/>
        <v>5.966581388382599E-27</v>
      </c>
    </row>
    <row r="984" spans="1:10" x14ac:dyDescent="0.4">
      <c r="A984" s="1">
        <f t="shared" si="159"/>
        <v>44863</v>
      </c>
      <c r="B984">
        <f t="shared" si="160"/>
        <v>977</v>
      </c>
      <c r="C984" s="14">
        <f t="shared" si="151"/>
        <v>3066.3181510668187</v>
      </c>
      <c r="D984" s="15">
        <f t="shared" si="157"/>
        <v>-5.5499864757560133E-27</v>
      </c>
      <c r="E984" s="14">
        <f t="shared" si="152"/>
        <v>3.1070487648977023E-23</v>
      </c>
      <c r="F984" s="15">
        <f t="shared" si="153"/>
        <v>-2.1693841489526358E-24</v>
      </c>
      <c r="G984" s="14">
        <f t="shared" si="154"/>
        <v>8580017.681848947</v>
      </c>
      <c r="H984" s="15">
        <f t="shared" si="158"/>
        <v>2.1749341354283919E-24</v>
      </c>
      <c r="I984" s="4">
        <f t="shared" si="155"/>
        <v>8580017.681848947</v>
      </c>
      <c r="J984" s="4">
        <f t="shared" si="156"/>
        <v>5.5499864757561489E-27</v>
      </c>
    </row>
    <row r="985" spans="1:10" x14ac:dyDescent="0.4">
      <c r="A985" s="1">
        <f t="shared" si="159"/>
        <v>44864</v>
      </c>
      <c r="B985">
        <f t="shared" si="160"/>
        <v>978</v>
      </c>
      <c r="C985" s="14">
        <f t="shared" si="151"/>
        <v>3066.3181510668187</v>
      </c>
      <c r="D985" s="15">
        <f t="shared" si="157"/>
        <v>-5.1624787924704892E-27</v>
      </c>
      <c r="E985" s="14">
        <f t="shared" si="152"/>
        <v>2.8901103500024389E-23</v>
      </c>
      <c r="F985" s="15">
        <f t="shared" si="153"/>
        <v>-2.0179147662092371E-24</v>
      </c>
      <c r="G985" s="14">
        <f t="shared" si="154"/>
        <v>8580017.681848947</v>
      </c>
      <c r="H985" s="15">
        <f t="shared" si="158"/>
        <v>2.0230772450017076E-24</v>
      </c>
      <c r="I985" s="4">
        <f t="shared" si="155"/>
        <v>8580017.681848947</v>
      </c>
      <c r="J985" s="4">
        <f t="shared" si="156"/>
        <v>5.1624787924704706E-27</v>
      </c>
    </row>
    <row r="986" spans="1:10" x14ac:dyDescent="0.4">
      <c r="A986" s="1">
        <f t="shared" si="159"/>
        <v>44865</v>
      </c>
      <c r="B986">
        <f t="shared" si="160"/>
        <v>979</v>
      </c>
      <c r="C986" s="14">
        <f t="shared" si="151"/>
        <v>3066.3181510668187</v>
      </c>
      <c r="D986" s="15">
        <f t="shared" si="157"/>
        <v>-4.8020274281978604E-27</v>
      </c>
      <c r="E986" s="14">
        <f t="shared" si="152"/>
        <v>2.688318873381515E-23</v>
      </c>
      <c r="F986" s="15">
        <f t="shared" si="153"/>
        <v>-1.877021183938863E-24</v>
      </c>
      <c r="G986" s="14">
        <f t="shared" si="154"/>
        <v>8580017.681848947</v>
      </c>
      <c r="H986" s="15">
        <f t="shared" si="158"/>
        <v>1.8818232113670607E-24</v>
      </c>
      <c r="I986" s="4">
        <f t="shared" si="155"/>
        <v>8580017.681848947</v>
      </c>
      <c r="J986" s="4">
        <f t="shared" si="156"/>
        <v>4.8020274281976846E-27</v>
      </c>
    </row>
    <row r="987" spans="1:10" x14ac:dyDescent="0.4">
      <c r="A987" s="1">
        <f t="shared" si="159"/>
        <v>44866</v>
      </c>
      <c r="B987">
        <f t="shared" si="160"/>
        <v>980</v>
      </c>
      <c r="C987" s="14">
        <f t="shared" si="151"/>
        <v>3066.3181510668187</v>
      </c>
      <c r="D987" s="15">
        <f t="shared" si="157"/>
        <v>-4.4667432735601643E-27</v>
      </c>
      <c r="E987" s="14">
        <f t="shared" si="152"/>
        <v>2.5006167549876289E-23</v>
      </c>
      <c r="F987" s="15">
        <f t="shared" si="153"/>
        <v>-1.7459649852177803E-24</v>
      </c>
      <c r="G987" s="14">
        <f t="shared" si="154"/>
        <v>8580017.681848947</v>
      </c>
      <c r="H987" s="15">
        <f t="shared" si="158"/>
        <v>1.7504317284913405E-24</v>
      </c>
      <c r="I987" s="4">
        <f t="shared" si="155"/>
        <v>8580017.681848947</v>
      </c>
      <c r="J987" s="4">
        <f t="shared" si="156"/>
        <v>4.4667432735602124E-27</v>
      </c>
    </row>
    <row r="988" spans="1:10" x14ac:dyDescent="0.4">
      <c r="A988" s="1">
        <f t="shared" si="159"/>
        <v>44867</v>
      </c>
      <c r="B988">
        <f t="shared" si="160"/>
        <v>981</v>
      </c>
      <c r="C988" s="14">
        <f t="shared" si="151"/>
        <v>3066.3181510668187</v>
      </c>
      <c r="D988" s="15">
        <f t="shared" si="157"/>
        <v>-4.1548691193924786E-27</v>
      </c>
      <c r="E988" s="14">
        <f t="shared" si="152"/>
        <v>2.3260202564658507E-23</v>
      </c>
      <c r="F988" s="15">
        <f t="shared" si="153"/>
        <v>-1.6240593104067032E-24</v>
      </c>
      <c r="G988" s="14">
        <f t="shared" si="154"/>
        <v>8580017.681848947</v>
      </c>
      <c r="H988" s="15">
        <f t="shared" si="158"/>
        <v>1.6282141795260956E-24</v>
      </c>
      <c r="I988" s="4">
        <f t="shared" si="155"/>
        <v>8580017.681848947</v>
      </c>
      <c r="J988" s="4">
        <f t="shared" si="156"/>
        <v>4.154869119392404E-27</v>
      </c>
    </row>
    <row r="989" spans="1:10" x14ac:dyDescent="0.4">
      <c r="A989" s="1">
        <f t="shared" si="159"/>
        <v>44868</v>
      </c>
      <c r="B989">
        <f t="shared" si="160"/>
        <v>982</v>
      </c>
      <c r="C989" s="14">
        <f t="shared" si="151"/>
        <v>3066.3181510668187</v>
      </c>
      <c r="D989" s="15">
        <f t="shared" si="157"/>
        <v>-3.8647704472887726E-27</v>
      </c>
      <c r="E989" s="14">
        <f t="shared" si="152"/>
        <v>2.1636143254251804E-23</v>
      </c>
      <c r="F989" s="15">
        <f t="shared" si="153"/>
        <v>-1.5106652573503378E-24</v>
      </c>
      <c r="G989" s="14">
        <f t="shared" si="154"/>
        <v>8580017.681848947</v>
      </c>
      <c r="H989" s="15">
        <f t="shared" si="158"/>
        <v>1.5145300277976265E-24</v>
      </c>
      <c r="I989" s="4">
        <f t="shared" si="155"/>
        <v>8580017.681848947</v>
      </c>
      <c r="J989" s="4">
        <f t="shared" si="156"/>
        <v>3.8647704472887209E-27</v>
      </c>
    </row>
    <row r="990" spans="1:10" x14ac:dyDescent="0.4">
      <c r="A990" s="1">
        <f t="shared" si="159"/>
        <v>44869</v>
      </c>
      <c r="B990">
        <f t="shared" si="160"/>
        <v>983</v>
      </c>
      <c r="C990" s="14">
        <f t="shared" si="151"/>
        <v>3066.3181510668187</v>
      </c>
      <c r="D990" s="15">
        <f t="shared" si="157"/>
        <v>-3.5949268631645015E-27</v>
      </c>
      <c r="E990" s="14">
        <f t="shared" si="152"/>
        <v>2.0125477996901465E-23</v>
      </c>
      <c r="F990" s="15">
        <f t="shared" si="153"/>
        <v>-1.4051885329199382E-24</v>
      </c>
      <c r="G990" s="14">
        <f t="shared" si="154"/>
        <v>8580017.681848947</v>
      </c>
      <c r="H990" s="15">
        <f t="shared" si="158"/>
        <v>1.4087834597831026E-24</v>
      </c>
      <c r="I990" s="4">
        <f t="shared" si="155"/>
        <v>8580017.681848947</v>
      </c>
      <c r="J990" s="4">
        <f t="shared" si="156"/>
        <v>3.5949268631644097E-27</v>
      </c>
    </row>
    <row r="991" spans="1:10" x14ac:dyDescent="0.4">
      <c r="A991" s="1">
        <f t="shared" si="159"/>
        <v>44870</v>
      </c>
      <c r="B991">
        <f t="shared" si="160"/>
        <v>984</v>
      </c>
      <c r="C991" s="14">
        <f t="shared" si="151"/>
        <v>3066.3181510668187</v>
      </c>
      <c r="D991" s="15">
        <f t="shared" si="157"/>
        <v>-3.3439241289396373E-27</v>
      </c>
      <c r="E991" s="14">
        <f t="shared" si="152"/>
        <v>1.8720289463981526E-23</v>
      </c>
      <c r="F991" s="15">
        <f t="shared" si="153"/>
        <v>-1.3070763383497672E-24</v>
      </c>
      <c r="G991" s="14">
        <f t="shared" si="154"/>
        <v>8580017.681848947</v>
      </c>
      <c r="H991" s="15">
        <f t="shared" si="158"/>
        <v>1.3104202624787068E-24</v>
      </c>
      <c r="I991" s="4">
        <f t="shared" si="155"/>
        <v>8580017.681848947</v>
      </c>
      <c r="J991" s="4">
        <f t="shared" si="156"/>
        <v>3.3439241289396602E-27</v>
      </c>
    </row>
    <row r="992" spans="1:10" x14ac:dyDescent="0.4">
      <c r="A992" s="1">
        <f t="shared" si="159"/>
        <v>44871</v>
      </c>
      <c r="B992">
        <f t="shared" si="160"/>
        <v>985</v>
      </c>
      <c r="C992" s="14">
        <f t="shared" si="151"/>
        <v>3066.3181510668187</v>
      </c>
      <c r="D992" s="15">
        <f t="shared" si="157"/>
        <v>-3.1104467505805395E-27</v>
      </c>
      <c r="E992" s="14">
        <f t="shared" si="152"/>
        <v>1.7413213125631759E-23</v>
      </c>
      <c r="F992" s="15">
        <f t="shared" si="153"/>
        <v>-1.2158144720436428E-24</v>
      </c>
      <c r="G992" s="14">
        <f t="shared" si="154"/>
        <v>8580017.681848947</v>
      </c>
      <c r="H992" s="15">
        <f t="shared" si="158"/>
        <v>1.2189249187942233E-24</v>
      </c>
      <c r="I992" s="4">
        <f t="shared" si="155"/>
        <v>8580017.681848947</v>
      </c>
      <c r="J992" s="4">
        <f t="shared" si="156"/>
        <v>3.1104467505804648E-27</v>
      </c>
    </row>
    <row r="993" spans="1:10" x14ac:dyDescent="0.4">
      <c r="A993" s="1">
        <f t="shared" si="159"/>
        <v>44872</v>
      </c>
      <c r="B993">
        <f t="shared" si="160"/>
        <v>986</v>
      </c>
      <c r="C993" s="14">
        <f t="shared" si="151"/>
        <v>3066.3181510668187</v>
      </c>
      <c r="D993" s="15">
        <f t="shared" si="157"/>
        <v>-2.8932710836549244E-27</v>
      </c>
      <c r="E993" s="14">
        <f t="shared" si="152"/>
        <v>1.6197398653588116E-23</v>
      </c>
      <c r="F993" s="15">
        <f t="shared" si="153"/>
        <v>-1.1309246346675134E-24</v>
      </c>
      <c r="G993" s="14">
        <f t="shared" si="154"/>
        <v>8580017.681848947</v>
      </c>
      <c r="H993" s="15">
        <f t="shared" si="158"/>
        <v>1.1338179057511683E-24</v>
      </c>
      <c r="I993" s="4">
        <f t="shared" si="155"/>
        <v>8580017.681848947</v>
      </c>
      <c r="J993" s="4">
        <f t="shared" si="156"/>
        <v>2.8932710836549061E-27</v>
      </c>
    </row>
    <row r="994" spans="1:10" x14ac:dyDescent="0.4">
      <c r="A994" s="1">
        <f t="shared" si="159"/>
        <v>44873</v>
      </c>
      <c r="B994">
        <f t="shared" si="160"/>
        <v>987</v>
      </c>
      <c r="C994" s="14">
        <f t="shared" si="151"/>
        <v>3066.3181510668187</v>
      </c>
      <c r="D994" s="15">
        <f t="shared" si="157"/>
        <v>-2.6912589202664733E-27</v>
      </c>
      <c r="E994" s="14">
        <f t="shared" si="152"/>
        <v>1.5066474018920603E-23</v>
      </c>
      <c r="F994" s="15">
        <f t="shared" si="153"/>
        <v>-1.0519619224041758E-24</v>
      </c>
      <c r="G994" s="14">
        <f t="shared" si="154"/>
        <v>8580017.681848947</v>
      </c>
      <c r="H994" s="15">
        <f t="shared" si="158"/>
        <v>1.0546531813244424E-24</v>
      </c>
      <c r="I994" s="4">
        <f t="shared" si="155"/>
        <v>8580017.681848947</v>
      </c>
      <c r="J994" s="4">
        <f t="shared" si="156"/>
        <v>2.6912589202665035E-27</v>
      </c>
    </row>
    <row r="995" spans="1:10" x14ac:dyDescent="0.4">
      <c r="A995" s="1">
        <f t="shared" si="159"/>
        <v>44874</v>
      </c>
      <c r="B995">
        <f t="shared" si="160"/>
        <v>988</v>
      </c>
      <c r="C995" s="14">
        <f t="shared" si="151"/>
        <v>3066.3181510668187</v>
      </c>
      <c r="D995" s="15">
        <f t="shared" si="157"/>
        <v>-2.5033515237584656E-27</v>
      </c>
      <c r="E995" s="14">
        <f t="shared" si="152"/>
        <v>1.4014512096516426E-23</v>
      </c>
      <c r="F995" s="15">
        <f t="shared" si="153"/>
        <v>-9.785124952323913E-25</v>
      </c>
      <c r="G995" s="14">
        <f t="shared" si="154"/>
        <v>8580017.681848947</v>
      </c>
      <c r="H995" s="15">
        <f t="shared" si="158"/>
        <v>9.8101584675614982E-25</v>
      </c>
      <c r="I995" s="4">
        <f t="shared" si="155"/>
        <v>8580017.681848947</v>
      </c>
      <c r="J995" s="4">
        <f t="shared" si="156"/>
        <v>2.5033515237585212E-27</v>
      </c>
    </row>
    <row r="996" spans="1:10" x14ac:dyDescent="0.4">
      <c r="A996" s="1">
        <f t="shared" si="159"/>
        <v>44875</v>
      </c>
      <c r="B996">
        <f t="shared" si="160"/>
        <v>989</v>
      </c>
      <c r="C996" s="14">
        <f t="shared" si="151"/>
        <v>3066.3181510668187</v>
      </c>
      <c r="D996" s="15">
        <f t="shared" si="157"/>
        <v>-2.3285640799226158E-27</v>
      </c>
      <c r="E996" s="14">
        <f t="shared" si="152"/>
        <v>1.3035999601284035E-23</v>
      </c>
      <c r="F996" s="15">
        <f t="shared" si="153"/>
        <v>-9.1019140800995999E-25</v>
      </c>
      <c r="G996" s="14">
        <f t="shared" si="154"/>
        <v>8580017.681848947</v>
      </c>
      <c r="H996" s="15">
        <f t="shared" si="158"/>
        <v>9.1251997208988254E-25</v>
      </c>
      <c r="I996" s="4">
        <f t="shared" si="155"/>
        <v>8580017.681848947</v>
      </c>
      <c r="J996" s="4">
        <f t="shared" si="156"/>
        <v>2.3285640799225569E-27</v>
      </c>
    </row>
    <row r="997" spans="1:10" x14ac:dyDescent="0.4">
      <c r="A997" s="1">
        <f t="shared" si="159"/>
        <v>44876</v>
      </c>
      <c r="B997">
        <f t="shared" si="160"/>
        <v>990</v>
      </c>
      <c r="C997" s="14">
        <f t="shared" ref="C997:C1007" si="161">C996+D996</f>
        <v>3066.3181510668187</v>
      </c>
      <c r="D997" s="15">
        <f t="shared" si="157"/>
        <v>-2.1659805356321249E-27</v>
      </c>
      <c r="E997" s="14">
        <f t="shared" ref="E997:E1007" si="162">E996+F996</f>
        <v>1.2125808193274074E-23</v>
      </c>
      <c r="F997" s="15">
        <f t="shared" ref="F997:F1007" si="163">-D997-H997</f>
        <v>-8.4664059299355319E-25</v>
      </c>
      <c r="G997" s="14">
        <f t="shared" ref="G997:G1007" si="164">G996+H996</f>
        <v>8580017.681848947</v>
      </c>
      <c r="H997" s="15">
        <f t="shared" si="158"/>
        <v>8.4880657352918525E-25</v>
      </c>
      <c r="I997" s="4">
        <f t="shared" ref="I997:I1007" si="165">E997+G997</f>
        <v>8580017.681848947</v>
      </c>
      <c r="J997" s="4">
        <f t="shared" ref="J997:J1007" si="166">F997+H997</f>
        <v>2.1659805356320689E-27</v>
      </c>
    </row>
    <row r="998" spans="1:10" x14ac:dyDescent="0.4">
      <c r="A998" s="1">
        <f t="shared" si="159"/>
        <v>44877</v>
      </c>
      <c r="B998">
        <f t="shared" si="160"/>
        <v>991</v>
      </c>
      <c r="C998" s="14">
        <f t="shared" si="161"/>
        <v>3066.3181510668187</v>
      </c>
      <c r="D998" s="15">
        <f t="shared" si="157"/>
        <v>-2.0147487978484734E-27</v>
      </c>
      <c r="E998" s="14">
        <f t="shared" si="162"/>
        <v>1.1279167600280522E-23</v>
      </c>
      <c r="F998" s="15">
        <f t="shared" si="163"/>
        <v>-7.8752698322178811E-25</v>
      </c>
      <c r="G998" s="14">
        <f t="shared" si="164"/>
        <v>8580017.681848947</v>
      </c>
      <c r="H998" s="15">
        <f t="shared" si="158"/>
        <v>7.895417320196366E-25</v>
      </c>
      <c r="I998" s="4">
        <f t="shared" si="165"/>
        <v>8580017.681848947</v>
      </c>
      <c r="J998" s="4">
        <f t="shared" si="166"/>
        <v>2.0147487978484913E-27</v>
      </c>
    </row>
    <row r="999" spans="1:10" x14ac:dyDescent="0.4">
      <c r="A999" s="1">
        <f t="shared" si="159"/>
        <v>44878</v>
      </c>
      <c r="B999">
        <f t="shared" si="160"/>
        <v>992</v>
      </c>
      <c r="C999" s="14">
        <f t="shared" si="161"/>
        <v>3066.3181510668187</v>
      </c>
      <c r="D999" s="15">
        <f t="shared" si="157"/>
        <v>-1.8740762678401533E-27</v>
      </c>
      <c r="E999" s="14">
        <f t="shared" si="162"/>
        <v>1.0491640617058733E-23</v>
      </c>
      <c r="F999" s="15">
        <f t="shared" si="163"/>
        <v>-7.3254076692627124E-25</v>
      </c>
      <c r="G999" s="14">
        <f t="shared" si="164"/>
        <v>8580017.681848947</v>
      </c>
      <c r="H999" s="15">
        <f t="shared" si="158"/>
        <v>7.3441484319411138E-25</v>
      </c>
      <c r="I999" s="4">
        <f t="shared" si="165"/>
        <v>8580017.681848947</v>
      </c>
      <c r="J999" s="4">
        <f t="shared" si="166"/>
        <v>1.8740762678401357E-27</v>
      </c>
    </row>
    <row r="1000" spans="1:10" x14ac:dyDescent="0.4">
      <c r="A1000" s="1">
        <f t="shared" si="159"/>
        <v>44879</v>
      </c>
      <c r="B1000">
        <f t="shared" si="160"/>
        <v>993</v>
      </c>
      <c r="C1000" s="14">
        <f t="shared" si="161"/>
        <v>3066.3181510668187</v>
      </c>
      <c r="D1000" s="15">
        <f t="shared" si="157"/>
        <v>-1.743225687208388E-27</v>
      </c>
      <c r="E1000" s="14">
        <f t="shared" si="162"/>
        <v>9.759099850132462E-24</v>
      </c>
      <c r="F1000" s="15">
        <f t="shared" si="163"/>
        <v>-6.8139376382206402E-25</v>
      </c>
      <c r="G1000" s="14">
        <f t="shared" si="164"/>
        <v>8580017.681848947</v>
      </c>
      <c r="H1000" s="15">
        <f t="shared" si="158"/>
        <v>6.8313698950927243E-25</v>
      </c>
      <c r="I1000" s="4">
        <f t="shared" si="165"/>
        <v>8580017.681848947</v>
      </c>
      <c r="J1000" s="4">
        <f t="shared" si="166"/>
        <v>1.743225687208407E-27</v>
      </c>
    </row>
    <row r="1001" spans="1:10" x14ac:dyDescent="0.4">
      <c r="A1001" s="1">
        <f t="shared" si="159"/>
        <v>44880</v>
      </c>
      <c r="B1001">
        <f t="shared" si="160"/>
        <v>994</v>
      </c>
      <c r="C1001" s="14">
        <f t="shared" si="161"/>
        <v>3066.3181510668187</v>
      </c>
      <c r="D1001" s="15">
        <f t="shared" si="157"/>
        <v>-1.6215112739490436E-27</v>
      </c>
      <c r="E1001" s="14">
        <f t="shared" si="162"/>
        <v>9.0777060863103976E-24</v>
      </c>
      <c r="F1001" s="15">
        <f t="shared" si="163"/>
        <v>-6.338179147677788E-25</v>
      </c>
      <c r="G1001" s="14">
        <f t="shared" si="164"/>
        <v>8580017.681848947</v>
      </c>
      <c r="H1001" s="15">
        <f t="shared" si="158"/>
        <v>6.3543942604172786E-25</v>
      </c>
      <c r="I1001" s="4">
        <f t="shared" si="165"/>
        <v>8580017.681848947</v>
      </c>
      <c r="J1001" s="4">
        <f t="shared" si="166"/>
        <v>1.6215112739490676E-27</v>
      </c>
    </row>
    <row r="1002" spans="1:10" x14ac:dyDescent="0.4">
      <c r="A1002" s="1">
        <f t="shared" si="159"/>
        <v>44881</v>
      </c>
      <c r="B1002">
        <f t="shared" si="160"/>
        <v>995</v>
      </c>
      <c r="C1002" s="14">
        <f t="shared" si="161"/>
        <v>3066.3181510668187</v>
      </c>
      <c r="D1002" s="15">
        <f t="shared" si="157"/>
        <v>-1.508295128300011E-27</v>
      </c>
      <c r="E1002" s="14">
        <f t="shared" si="162"/>
        <v>8.4438881715426185E-24</v>
      </c>
      <c r="F1002" s="15">
        <f t="shared" si="163"/>
        <v>-5.8956387687968337E-25</v>
      </c>
      <c r="G1002" s="14">
        <f t="shared" si="164"/>
        <v>8580017.681848947</v>
      </c>
      <c r="H1002" s="15">
        <f t="shared" si="158"/>
        <v>5.9107217200798339E-25</v>
      </c>
      <c r="I1002" s="4">
        <f t="shared" si="165"/>
        <v>8580017.681848947</v>
      </c>
      <c r="J1002" s="4">
        <f t="shared" si="166"/>
        <v>1.508295128300016E-27</v>
      </c>
    </row>
    <row r="1003" spans="1:10" x14ac:dyDescent="0.4">
      <c r="A1003" s="1">
        <f t="shared" si="159"/>
        <v>44882</v>
      </c>
      <c r="B1003">
        <f t="shared" si="160"/>
        <v>996</v>
      </c>
      <c r="C1003" s="14">
        <f t="shared" si="161"/>
        <v>3066.3181510668187</v>
      </c>
      <c r="D1003" s="15">
        <f t="shared" si="157"/>
        <v>-1.40298388953726E-27</v>
      </c>
      <c r="E1003" s="14">
        <f t="shared" si="162"/>
        <v>7.8543242946629349E-24</v>
      </c>
      <c r="F1003" s="15">
        <f t="shared" si="163"/>
        <v>-5.4839971673686825E-25</v>
      </c>
      <c r="G1003" s="14">
        <f t="shared" si="164"/>
        <v>8580017.681848947</v>
      </c>
      <c r="H1003" s="15">
        <f t="shared" si="158"/>
        <v>5.4980270062640552E-25</v>
      </c>
      <c r="I1003" s="4">
        <f t="shared" si="165"/>
        <v>8580017.681848947</v>
      </c>
      <c r="J1003" s="4">
        <f t="shared" si="166"/>
        <v>1.4029838895372723E-27</v>
      </c>
    </row>
    <row r="1004" spans="1:10" x14ac:dyDescent="0.4">
      <c r="A1004" s="1">
        <f t="shared" si="159"/>
        <v>44883</v>
      </c>
      <c r="B1004">
        <f t="shared" si="160"/>
        <v>997</v>
      </c>
      <c r="C1004" s="14">
        <f t="shared" si="161"/>
        <v>3066.3181510668187</v>
      </c>
      <c r="D1004" s="15">
        <f t="shared" si="157"/>
        <v>-1.3050256261979892E-27</v>
      </c>
      <c r="E1004" s="14">
        <f t="shared" si="162"/>
        <v>7.3059245779260673E-24</v>
      </c>
      <c r="F1004" s="15">
        <f t="shared" si="163"/>
        <v>-5.1010969482862677E-25</v>
      </c>
      <c r="G1004" s="14">
        <f t="shared" si="164"/>
        <v>8580017.681848947</v>
      </c>
      <c r="H1004" s="15">
        <f t="shared" si="158"/>
        <v>5.1141472045482473E-25</v>
      </c>
      <c r="I1004" s="4">
        <f t="shared" si="165"/>
        <v>8580017.681848947</v>
      </c>
      <c r="J1004" s="4">
        <f t="shared" si="166"/>
        <v>1.3050256261979697E-27</v>
      </c>
    </row>
    <row r="1005" spans="1:10" x14ac:dyDescent="0.4">
      <c r="A1005" s="1">
        <f t="shared" si="159"/>
        <v>44884</v>
      </c>
      <c r="B1005">
        <f t="shared" si="160"/>
        <v>998</v>
      </c>
      <c r="C1005" s="14">
        <f t="shared" si="161"/>
        <v>3066.3181510668187</v>
      </c>
      <c r="D1005" s="15">
        <f t="shared" si="157"/>
        <v>-1.2139069434326703E-27</v>
      </c>
      <c r="E1005" s="14">
        <f t="shared" si="162"/>
        <v>6.7958148830974412E-24</v>
      </c>
      <c r="F1005" s="15">
        <f t="shared" si="163"/>
        <v>-4.7449313487338829E-25</v>
      </c>
      <c r="G1005" s="14">
        <f t="shared" si="164"/>
        <v>8580017.681848947</v>
      </c>
      <c r="H1005" s="15">
        <f t="shared" si="158"/>
        <v>4.7570704181682096E-25</v>
      </c>
      <c r="I1005" s="4">
        <f t="shared" si="165"/>
        <v>8580017.681848947</v>
      </c>
      <c r="J1005" s="4">
        <f t="shared" si="166"/>
        <v>1.2139069434326716E-27</v>
      </c>
    </row>
    <row r="1006" spans="1:10" x14ac:dyDescent="0.4">
      <c r="A1006" s="1">
        <f t="shared" si="159"/>
        <v>44885</v>
      </c>
      <c r="B1006">
        <f t="shared" si="160"/>
        <v>999</v>
      </c>
      <c r="C1006" s="14">
        <f t="shared" si="161"/>
        <v>3066.3181510668187</v>
      </c>
      <c r="D1006" s="15">
        <f t="shared" si="157"/>
        <v>-1.1291502923257449E-27</v>
      </c>
      <c r="E1006" s="14">
        <f t="shared" si="162"/>
        <v>6.3213217482240526E-24</v>
      </c>
      <c r="F1006" s="15">
        <f t="shared" si="163"/>
        <v>-4.4136337208335797E-25</v>
      </c>
      <c r="G1006" s="14">
        <f t="shared" si="164"/>
        <v>8580017.681848947</v>
      </c>
      <c r="H1006" s="15">
        <f t="shared" si="158"/>
        <v>4.4249252237568368E-25</v>
      </c>
      <c r="I1006" s="4">
        <f t="shared" si="165"/>
        <v>8580017.681848947</v>
      </c>
      <c r="J1006" s="4">
        <f t="shared" si="166"/>
        <v>1.129150292325711E-27</v>
      </c>
    </row>
    <row r="1007" spans="1:10" x14ac:dyDescent="0.4">
      <c r="A1007" s="1">
        <f t="shared" si="159"/>
        <v>44886</v>
      </c>
      <c r="B1007">
        <f t="shared" si="160"/>
        <v>1000</v>
      </c>
      <c r="C1007" s="14">
        <f t="shared" si="161"/>
        <v>3066.3181510668187</v>
      </c>
      <c r="D1007" s="15">
        <f t="shared" si="157"/>
        <v>-1.0503114670832528E-27</v>
      </c>
      <c r="E1007" s="14">
        <f t="shared" si="162"/>
        <v>5.8799583761406943E-24</v>
      </c>
      <c r="F1007" s="15">
        <f t="shared" si="163"/>
        <v>-4.1054677486276536E-25</v>
      </c>
      <c r="G1007" s="14">
        <f t="shared" si="164"/>
        <v>8580017.681848947</v>
      </c>
      <c r="H1007" s="15">
        <f t="shared" si="158"/>
        <v>4.1159708632984862E-25</v>
      </c>
      <c r="I1007" s="4">
        <f t="shared" si="165"/>
        <v>8580017.681848947</v>
      </c>
      <c r="J1007" s="4">
        <f t="shared" si="166"/>
        <v>1.0503114670832653E-27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3557-5ECB-4443-9876-6EA06F25AABE}">
  <dimension ref="A1:J54"/>
  <sheetViews>
    <sheetView tabSelected="1" workbookViewId="0">
      <selection activeCell="J22" sqref="J22"/>
    </sheetView>
  </sheetViews>
  <sheetFormatPr baseColWidth="10" defaultRowHeight="14.6" x14ac:dyDescent="0.4"/>
  <cols>
    <col min="1" max="1" width="11.07421875" style="1"/>
    <col min="6" max="6" width="11.07421875" style="3"/>
  </cols>
  <sheetData>
    <row r="1" spans="1:10" x14ac:dyDescent="0.4">
      <c r="A1" s="1" t="s">
        <v>439</v>
      </c>
      <c r="B1" t="s">
        <v>440</v>
      </c>
      <c r="C1" t="s">
        <v>441</v>
      </c>
      <c r="D1" t="s">
        <v>442</v>
      </c>
      <c r="E1" t="s">
        <v>443</v>
      </c>
      <c r="F1" s="3" t="s">
        <v>444</v>
      </c>
      <c r="G1" t="s">
        <v>445</v>
      </c>
      <c r="H1" t="s">
        <v>447</v>
      </c>
      <c r="I1" t="s">
        <v>448</v>
      </c>
      <c r="J1" t="s">
        <v>446</v>
      </c>
    </row>
    <row r="2" spans="1:10" x14ac:dyDescent="0.4">
      <c r="A2" s="1">
        <f>BFS_Todesfaelle!A2</f>
        <v>43835</v>
      </c>
      <c r="B2">
        <f>BFS_Todesfaelle!C2</f>
        <v>1</v>
      </c>
      <c r="C2">
        <f>BFS_Todesfaelle!D2+BFS_Todesfaelle!D55</f>
        <v>1300</v>
      </c>
      <c r="D2">
        <f>BFS_Todesfaelle!E2+BFS_Todesfaelle!E55</f>
        <v>1425</v>
      </c>
      <c r="E2">
        <f>BFS_Todesfaelle!F2+BFS_Todesfaelle!F55</f>
        <v>1550</v>
      </c>
      <c r="F2" s="3">
        <f>BFS_Todesfaelle!G2+BFS_Todesfaelle!G55</f>
        <v>1297</v>
      </c>
      <c r="G2" s="3">
        <f t="shared" ref="G2:G18" si="0">F2-C2</f>
        <v>-3</v>
      </c>
      <c r="H2" s="3">
        <v>0</v>
      </c>
      <c r="I2">
        <v>0</v>
      </c>
      <c r="J2" s="3">
        <f>H2-I2</f>
        <v>0</v>
      </c>
    </row>
    <row r="3" spans="1:10" x14ac:dyDescent="0.4">
      <c r="A3" s="1">
        <f>BFS_Todesfaelle!A3</f>
        <v>43842</v>
      </c>
      <c r="B3">
        <f>BFS_Todesfaelle!C3</f>
        <v>2</v>
      </c>
      <c r="C3">
        <f>BFS_Todesfaelle!D3+BFS_Todesfaelle!D56</f>
        <v>1304</v>
      </c>
      <c r="D3">
        <f>BFS_Todesfaelle!E3+BFS_Todesfaelle!E56</f>
        <v>1429</v>
      </c>
      <c r="E3">
        <f>BFS_Todesfaelle!F3+BFS_Todesfaelle!F56</f>
        <v>1554</v>
      </c>
      <c r="F3" s="3">
        <f>BFS_Todesfaelle!G3+BFS_Todesfaelle!G56</f>
        <v>1343</v>
      </c>
      <c r="G3" s="3">
        <f t="shared" si="0"/>
        <v>39</v>
      </c>
      <c r="H3" s="3">
        <v>0</v>
      </c>
      <c r="I3">
        <v>0</v>
      </c>
      <c r="J3" s="3">
        <f t="shared" ref="J3:J18" si="1">H3-I3</f>
        <v>0</v>
      </c>
    </row>
    <row r="4" spans="1:10" x14ac:dyDescent="0.4">
      <c r="A4" s="1">
        <f>BFS_Todesfaelle!A4</f>
        <v>43849</v>
      </c>
      <c r="B4">
        <f>BFS_Todesfaelle!C4</f>
        <v>3</v>
      </c>
      <c r="C4">
        <f>BFS_Todesfaelle!D4+BFS_Todesfaelle!D57</f>
        <v>1309</v>
      </c>
      <c r="D4">
        <f>BFS_Todesfaelle!E4+BFS_Todesfaelle!E57</f>
        <v>1434</v>
      </c>
      <c r="E4">
        <f>BFS_Todesfaelle!F4+BFS_Todesfaelle!F57</f>
        <v>1560</v>
      </c>
      <c r="F4" s="3">
        <f>BFS_Todesfaelle!G4+BFS_Todesfaelle!G57</f>
        <v>1388</v>
      </c>
      <c r="G4" s="3">
        <f t="shared" si="0"/>
        <v>79</v>
      </c>
      <c r="H4" s="3">
        <v>0</v>
      </c>
      <c r="I4">
        <v>0</v>
      </c>
      <c r="J4" s="3">
        <f t="shared" si="1"/>
        <v>0</v>
      </c>
    </row>
    <row r="5" spans="1:10" x14ac:dyDescent="0.4">
      <c r="A5" s="1">
        <f>BFS_Todesfaelle!A5</f>
        <v>43856</v>
      </c>
      <c r="B5">
        <f>BFS_Todesfaelle!C5</f>
        <v>4</v>
      </c>
      <c r="C5">
        <f>BFS_Todesfaelle!D5+BFS_Todesfaelle!D58</f>
        <v>1314</v>
      </c>
      <c r="D5">
        <f>BFS_Todesfaelle!E5+BFS_Todesfaelle!E58</f>
        <v>1439</v>
      </c>
      <c r="E5">
        <f>BFS_Todesfaelle!F5+BFS_Todesfaelle!F58</f>
        <v>1564</v>
      </c>
      <c r="F5" s="3">
        <f>BFS_Todesfaelle!G5+BFS_Todesfaelle!G58</f>
        <v>1390</v>
      </c>
      <c r="G5" s="3">
        <f t="shared" si="0"/>
        <v>76</v>
      </c>
      <c r="H5" s="3">
        <v>0</v>
      </c>
      <c r="I5">
        <v>0</v>
      </c>
      <c r="J5" s="3">
        <f t="shared" si="1"/>
        <v>0</v>
      </c>
    </row>
    <row r="6" spans="1:10" x14ac:dyDescent="0.4">
      <c r="A6" s="1">
        <f>BFS_Todesfaelle!A6</f>
        <v>43863</v>
      </c>
      <c r="B6">
        <f>BFS_Todesfaelle!C6</f>
        <v>5</v>
      </c>
      <c r="C6">
        <f>BFS_Todesfaelle!D6+BFS_Todesfaelle!D59</f>
        <v>1317</v>
      </c>
      <c r="D6">
        <f>BFS_Todesfaelle!E6+BFS_Todesfaelle!E59</f>
        <v>1443</v>
      </c>
      <c r="E6">
        <f>BFS_Todesfaelle!F6+BFS_Todesfaelle!F59</f>
        <v>1569</v>
      </c>
      <c r="F6" s="3">
        <f>BFS_Todesfaelle!G6+BFS_Todesfaelle!G59</f>
        <v>1404</v>
      </c>
      <c r="G6" s="3">
        <f t="shared" si="0"/>
        <v>87</v>
      </c>
      <c r="H6" s="3">
        <v>0</v>
      </c>
      <c r="I6">
        <v>0</v>
      </c>
      <c r="J6" s="3">
        <f t="shared" si="1"/>
        <v>0</v>
      </c>
    </row>
    <row r="7" spans="1:10" x14ac:dyDescent="0.4">
      <c r="A7" s="1">
        <f>BFS_Todesfaelle!A7</f>
        <v>43870</v>
      </c>
      <c r="B7">
        <f>BFS_Todesfaelle!C7</f>
        <v>6</v>
      </c>
      <c r="C7">
        <f>BFS_Todesfaelle!D7+BFS_Todesfaelle!D60</f>
        <v>1322</v>
      </c>
      <c r="D7">
        <f>BFS_Todesfaelle!E7+BFS_Todesfaelle!E60</f>
        <v>1448</v>
      </c>
      <c r="E7">
        <f>BFS_Todesfaelle!F7+BFS_Todesfaelle!F60</f>
        <v>1573</v>
      </c>
      <c r="F7" s="3">
        <f>BFS_Todesfaelle!G7+BFS_Todesfaelle!G60</f>
        <v>1359</v>
      </c>
      <c r="G7" s="3">
        <f t="shared" si="0"/>
        <v>37</v>
      </c>
      <c r="H7" s="3">
        <v>0</v>
      </c>
      <c r="I7">
        <v>0</v>
      </c>
      <c r="J7" s="3">
        <f t="shared" si="1"/>
        <v>0</v>
      </c>
    </row>
    <row r="8" spans="1:10" x14ac:dyDescent="0.4">
      <c r="A8" s="1">
        <f>BFS_Todesfaelle!A8</f>
        <v>43877</v>
      </c>
      <c r="B8">
        <f>BFS_Todesfaelle!C8</f>
        <v>7</v>
      </c>
      <c r="C8">
        <f>BFS_Todesfaelle!D8+BFS_Todesfaelle!D61</f>
        <v>1324</v>
      </c>
      <c r="D8">
        <f>BFS_Todesfaelle!E8+BFS_Todesfaelle!E61</f>
        <v>1449</v>
      </c>
      <c r="E8">
        <f>BFS_Todesfaelle!F8+BFS_Todesfaelle!F61</f>
        <v>1575</v>
      </c>
      <c r="F8" s="3">
        <f>BFS_Todesfaelle!G8+BFS_Todesfaelle!G61</f>
        <v>1357</v>
      </c>
      <c r="G8" s="3">
        <f t="shared" si="0"/>
        <v>33</v>
      </c>
      <c r="H8" s="3">
        <v>0</v>
      </c>
      <c r="I8">
        <v>0</v>
      </c>
      <c r="J8" s="3">
        <f t="shared" si="1"/>
        <v>0</v>
      </c>
    </row>
    <row r="9" spans="1:10" x14ac:dyDescent="0.4">
      <c r="A9" s="1">
        <f>BFS_Todesfaelle!A9</f>
        <v>43884</v>
      </c>
      <c r="B9">
        <f>BFS_Todesfaelle!C9</f>
        <v>8</v>
      </c>
      <c r="C9">
        <f>BFS_Todesfaelle!D9+BFS_Todesfaelle!D62</f>
        <v>1315</v>
      </c>
      <c r="D9">
        <f>BFS_Todesfaelle!E9+BFS_Todesfaelle!E62</f>
        <v>1441</v>
      </c>
      <c r="E9">
        <f>BFS_Todesfaelle!F9+BFS_Todesfaelle!F62</f>
        <v>1567</v>
      </c>
      <c r="F9" s="3">
        <f>BFS_Todesfaelle!G9+BFS_Todesfaelle!G62</f>
        <v>1334</v>
      </c>
      <c r="G9" s="3">
        <f t="shared" si="0"/>
        <v>19</v>
      </c>
      <c r="H9" s="3">
        <v>0</v>
      </c>
      <c r="I9">
        <v>0</v>
      </c>
      <c r="J9" s="3">
        <f t="shared" si="1"/>
        <v>0</v>
      </c>
    </row>
    <row r="10" spans="1:10" x14ac:dyDescent="0.4">
      <c r="A10" s="1">
        <f>BFS_Todesfaelle!A10</f>
        <v>43891</v>
      </c>
      <c r="B10">
        <f>BFS_Todesfaelle!C10</f>
        <v>9</v>
      </c>
      <c r="C10">
        <f>BFS_Todesfaelle!D10+BFS_Todesfaelle!D63</f>
        <v>1308</v>
      </c>
      <c r="D10">
        <f>BFS_Todesfaelle!E10+BFS_Todesfaelle!E63</f>
        <v>1433</v>
      </c>
      <c r="E10">
        <f>BFS_Todesfaelle!F10+BFS_Todesfaelle!F63</f>
        <v>1558</v>
      </c>
      <c r="F10" s="3">
        <f>BFS_Todesfaelle!G10+BFS_Todesfaelle!G63</f>
        <v>1308</v>
      </c>
      <c r="G10" s="3">
        <f t="shared" si="0"/>
        <v>0</v>
      </c>
      <c r="H10" s="3">
        <v>0</v>
      </c>
      <c r="I10">
        <v>0</v>
      </c>
      <c r="J10" s="3">
        <f t="shared" si="1"/>
        <v>0</v>
      </c>
    </row>
    <row r="11" spans="1:10" x14ac:dyDescent="0.4">
      <c r="A11" s="1">
        <f>BFS_Todesfaelle!A11</f>
        <v>43898</v>
      </c>
      <c r="B11">
        <f>BFS_Todesfaelle!C11</f>
        <v>10</v>
      </c>
      <c r="C11">
        <f>BFS_Todesfaelle!D11+BFS_Todesfaelle!D64</f>
        <v>1288</v>
      </c>
      <c r="D11">
        <f>BFS_Todesfaelle!E11+BFS_Todesfaelle!E64</f>
        <v>1412</v>
      </c>
      <c r="E11">
        <f>BFS_Todesfaelle!F11+BFS_Todesfaelle!F64</f>
        <v>1536</v>
      </c>
      <c r="F11" s="3">
        <f>BFS_Todesfaelle!G11+BFS_Todesfaelle!G64</f>
        <v>1320</v>
      </c>
      <c r="G11" s="3">
        <f t="shared" si="0"/>
        <v>32</v>
      </c>
      <c r="H11" s="3">
        <v>0</v>
      </c>
      <c r="I11">
        <f ca="1">Verleich_BAG_Kt!E13</f>
        <v>1</v>
      </c>
      <c r="J11" s="3">
        <f t="shared" ca="1" si="1"/>
        <v>-1</v>
      </c>
    </row>
    <row r="12" spans="1:10" x14ac:dyDescent="0.4">
      <c r="A12" s="1">
        <f>BFS_Todesfaelle!A12</f>
        <v>43905</v>
      </c>
      <c r="B12">
        <f>BFS_Todesfaelle!C12</f>
        <v>11</v>
      </c>
      <c r="C12">
        <f>BFS_Todesfaelle!D12+BFS_Todesfaelle!D65</f>
        <v>1269</v>
      </c>
      <c r="D12">
        <f>BFS_Todesfaelle!E12+BFS_Todesfaelle!E65</f>
        <v>1392</v>
      </c>
      <c r="E12">
        <f>BFS_Todesfaelle!F12+BFS_Todesfaelle!F65</f>
        <v>1515</v>
      </c>
      <c r="F12" s="3">
        <f>BFS_Todesfaelle!G12+BFS_Todesfaelle!G65</f>
        <v>1355</v>
      </c>
      <c r="G12" s="3">
        <f t="shared" si="0"/>
        <v>86</v>
      </c>
      <c r="H12" s="3">
        <f>H11+G12</f>
        <v>86</v>
      </c>
      <c r="I12">
        <f ca="1">Verleich_BAG_Kt!E20</f>
        <v>13</v>
      </c>
      <c r="J12" s="3">
        <f t="shared" ca="1" si="1"/>
        <v>73</v>
      </c>
    </row>
    <row r="13" spans="1:10" x14ac:dyDescent="0.4">
      <c r="A13" s="1">
        <f>BFS_Todesfaelle!A13</f>
        <v>43912</v>
      </c>
      <c r="B13">
        <f>BFS_Todesfaelle!C13</f>
        <v>12</v>
      </c>
      <c r="C13">
        <f>BFS_Todesfaelle!D13+BFS_Todesfaelle!D66</f>
        <v>1244</v>
      </c>
      <c r="D13">
        <f>BFS_Todesfaelle!E13+BFS_Todesfaelle!E66</f>
        <v>1366</v>
      </c>
      <c r="E13">
        <f>BFS_Todesfaelle!F13+BFS_Todesfaelle!F66</f>
        <v>1489</v>
      </c>
      <c r="F13" s="3">
        <f>BFS_Todesfaelle!G13+BFS_Todesfaelle!G66</f>
        <v>1479</v>
      </c>
      <c r="G13" s="3">
        <f t="shared" si="0"/>
        <v>235</v>
      </c>
      <c r="H13" s="3">
        <f>H12+G13</f>
        <v>321</v>
      </c>
      <c r="I13">
        <f ca="1">Verleich_BAG_Kt!E27</f>
        <v>98</v>
      </c>
      <c r="J13" s="3">
        <f t="shared" ca="1" si="1"/>
        <v>223</v>
      </c>
    </row>
    <row r="14" spans="1:10" x14ac:dyDescent="0.4">
      <c r="A14" s="1">
        <f>BFS_Todesfaelle!A14</f>
        <v>43919</v>
      </c>
      <c r="B14">
        <f>BFS_Todesfaelle!C14</f>
        <v>13</v>
      </c>
      <c r="C14">
        <f>BFS_Todesfaelle!D14+BFS_Todesfaelle!D67</f>
        <v>1218</v>
      </c>
      <c r="D14">
        <f>BFS_Todesfaelle!E14+BFS_Todesfaelle!E67</f>
        <v>1341</v>
      </c>
      <c r="E14">
        <f>BFS_Todesfaelle!F14+BFS_Todesfaelle!F67</f>
        <v>1462</v>
      </c>
      <c r="F14" s="3">
        <f>BFS_Todesfaelle!G14+BFS_Todesfaelle!G67</f>
        <v>1598.9</v>
      </c>
      <c r="G14" s="3">
        <f t="shared" si="0"/>
        <v>380.90000000000009</v>
      </c>
      <c r="H14" s="3">
        <f>H13+G14</f>
        <v>701.90000000000009</v>
      </c>
      <c r="I14">
        <f ca="1">Verleich_BAG_Kt!E34</f>
        <v>336</v>
      </c>
      <c r="J14" s="3">
        <f t="shared" ca="1" si="1"/>
        <v>365.90000000000009</v>
      </c>
    </row>
    <row r="15" spans="1:10" x14ac:dyDescent="0.4">
      <c r="A15" s="1">
        <f>BFS_Todesfaelle!A15</f>
        <v>43926</v>
      </c>
      <c r="B15">
        <f>BFS_Todesfaelle!C15</f>
        <v>14</v>
      </c>
      <c r="C15">
        <f>BFS_Todesfaelle!D15+BFS_Todesfaelle!D68</f>
        <v>1196</v>
      </c>
      <c r="D15">
        <f>BFS_Todesfaelle!E15+BFS_Todesfaelle!E68</f>
        <v>1318</v>
      </c>
      <c r="E15">
        <f>BFS_Todesfaelle!F15+BFS_Todesfaelle!F68</f>
        <v>1438</v>
      </c>
      <c r="F15" s="3">
        <f>BFS_Todesfaelle!G15+BFS_Todesfaelle!G68</f>
        <v>1854</v>
      </c>
      <c r="G15" s="3">
        <f t="shared" si="0"/>
        <v>658</v>
      </c>
      <c r="H15" s="3">
        <f>H14+G15</f>
        <v>1359.9</v>
      </c>
      <c r="I15">
        <f ca="1">Verleich_BAG_Kt!E41</f>
        <v>756</v>
      </c>
      <c r="J15" s="3">
        <f t="shared" ca="1" si="1"/>
        <v>603.90000000000009</v>
      </c>
    </row>
    <row r="16" spans="1:10" x14ac:dyDescent="0.4">
      <c r="A16" s="1">
        <f>BFS_Todesfaelle!A16</f>
        <v>43933</v>
      </c>
      <c r="B16">
        <f>BFS_Todesfaelle!C16</f>
        <v>15</v>
      </c>
      <c r="C16">
        <f>BFS_Todesfaelle!D16+BFS_Todesfaelle!D69</f>
        <v>1176</v>
      </c>
      <c r="D16">
        <f>BFS_Todesfaelle!E16+BFS_Todesfaelle!E69</f>
        <v>1296</v>
      </c>
      <c r="E16">
        <f>BFS_Todesfaelle!F16+BFS_Todesfaelle!F69</f>
        <v>1415</v>
      </c>
      <c r="F16" s="3">
        <f>BFS_Todesfaelle!G16+BFS_Todesfaelle!G69</f>
        <v>1644.3999999999999</v>
      </c>
      <c r="G16" s="3">
        <f t="shared" si="0"/>
        <v>468.39999999999986</v>
      </c>
      <c r="H16" s="3">
        <f>H15+G16</f>
        <v>1828.3</v>
      </c>
      <c r="I16">
        <f ca="1">Verleich_BAG_Kt!E55</f>
        <v>1444</v>
      </c>
      <c r="J16" s="3">
        <f t="shared" ca="1" si="1"/>
        <v>384.29999999999995</v>
      </c>
    </row>
    <row r="17" spans="1:10" x14ac:dyDescent="0.4">
      <c r="A17" s="1">
        <f>BFS_Todesfaelle!A17</f>
        <v>43940</v>
      </c>
      <c r="B17">
        <f>BFS_Todesfaelle!C17</f>
        <v>16</v>
      </c>
      <c r="C17">
        <f>BFS_Todesfaelle!D17+BFS_Todesfaelle!D70</f>
        <v>1155</v>
      </c>
      <c r="D17">
        <f>BFS_Todesfaelle!E17+BFS_Todesfaelle!E70</f>
        <v>1274</v>
      </c>
      <c r="E17">
        <f>BFS_Todesfaelle!F17+BFS_Todesfaelle!F70</f>
        <v>1393</v>
      </c>
      <c r="F17" s="3">
        <f>BFS_Todesfaelle!G17+BFS_Todesfaelle!G70</f>
        <v>1572.5</v>
      </c>
      <c r="G17" s="3">
        <f t="shared" si="0"/>
        <v>417.5</v>
      </c>
      <c r="H17" s="3">
        <f>H16+G17</f>
        <v>2245.8000000000002</v>
      </c>
      <c r="I17">
        <f ca="1">Verleich_BAG_Kt!E62</f>
        <v>1662</v>
      </c>
      <c r="J17" s="3">
        <f t="shared" ca="1" si="1"/>
        <v>583.80000000000018</v>
      </c>
    </row>
    <row r="18" spans="1:10" x14ac:dyDescent="0.4">
      <c r="A18" s="1">
        <f>BFS_Todesfaelle!A18</f>
        <v>43947</v>
      </c>
      <c r="B18">
        <f>BFS_Todesfaelle!C18</f>
        <v>17</v>
      </c>
      <c r="C18">
        <f>BFS_Todesfaelle!D18+BFS_Todesfaelle!D71</f>
        <v>1138</v>
      </c>
      <c r="D18">
        <f>BFS_Todesfaelle!E18+BFS_Todesfaelle!E71</f>
        <v>1256</v>
      </c>
      <c r="E18">
        <f>BFS_Todesfaelle!F18+BFS_Todesfaelle!F71</f>
        <v>1374</v>
      </c>
      <c r="F18" s="3">
        <f>BFS_Todesfaelle!G18+BFS_Todesfaelle!G71</f>
        <v>1402.6000000000001</v>
      </c>
      <c r="G18" s="3">
        <f t="shared" si="0"/>
        <v>264.60000000000014</v>
      </c>
      <c r="H18" s="3">
        <f>H17+G18</f>
        <v>2510.4000000000005</v>
      </c>
      <c r="I18">
        <f ca="1">Verleich_BAG_Kt!E69</f>
        <v>1779</v>
      </c>
      <c r="J18" s="3">
        <f t="shared" ca="1" si="1"/>
        <v>731.40000000000055</v>
      </c>
    </row>
    <row r="19" spans="1:10" x14ac:dyDescent="0.4">
      <c r="A19" s="1">
        <f>BFS_Todesfaelle!A19</f>
        <v>43954</v>
      </c>
      <c r="B19">
        <f>BFS_Todesfaelle!C19</f>
        <v>18</v>
      </c>
      <c r="C19">
        <f>BFS_Todesfaelle!D19+BFS_Todesfaelle!D72</f>
        <v>1121</v>
      </c>
      <c r="D19">
        <f>BFS_Todesfaelle!E19+BFS_Todesfaelle!E72</f>
        <v>1238</v>
      </c>
      <c r="E19">
        <f>BFS_Todesfaelle!F19+BFS_Todesfaelle!F72</f>
        <v>1356</v>
      </c>
      <c r="F19" s="3">
        <f>BFS_Todesfaelle!G19+BFS_Todesfaelle!G72</f>
        <v>0</v>
      </c>
    </row>
    <row r="20" spans="1:10" x14ac:dyDescent="0.4">
      <c r="A20" s="1">
        <f>BFS_Todesfaelle!A20</f>
        <v>43961</v>
      </c>
      <c r="B20">
        <f>BFS_Todesfaelle!C20</f>
        <v>19</v>
      </c>
      <c r="C20">
        <f>BFS_Todesfaelle!D20+BFS_Todesfaelle!D73</f>
        <v>1108</v>
      </c>
      <c r="D20">
        <f>BFS_Todesfaelle!E20+BFS_Todesfaelle!E73</f>
        <v>1224</v>
      </c>
      <c r="E20">
        <f>BFS_Todesfaelle!F20+BFS_Todesfaelle!F73</f>
        <v>1341</v>
      </c>
      <c r="F20" s="3">
        <f>BFS_Todesfaelle!G20+BFS_Todesfaelle!G73</f>
        <v>0</v>
      </c>
    </row>
    <row r="21" spans="1:10" x14ac:dyDescent="0.4">
      <c r="A21" s="1">
        <f>BFS_Todesfaelle!A21</f>
        <v>43968</v>
      </c>
      <c r="B21">
        <f>BFS_Todesfaelle!C21</f>
        <v>20</v>
      </c>
      <c r="C21">
        <f>BFS_Todesfaelle!D21+BFS_Todesfaelle!D74</f>
        <v>1095</v>
      </c>
      <c r="D21">
        <f>BFS_Todesfaelle!E21+BFS_Todesfaelle!E74</f>
        <v>1210</v>
      </c>
      <c r="E21">
        <f>BFS_Todesfaelle!F21+BFS_Todesfaelle!F74</f>
        <v>1327</v>
      </c>
      <c r="F21" s="3">
        <f>BFS_Todesfaelle!G21+BFS_Todesfaelle!G74</f>
        <v>0</v>
      </c>
      <c r="J21" s="3">
        <f ca="1">J18-J15</f>
        <v>127.50000000000045</v>
      </c>
    </row>
    <row r="22" spans="1:10" x14ac:dyDescent="0.4">
      <c r="A22" s="1">
        <f>BFS_Todesfaelle!A22</f>
        <v>43975</v>
      </c>
      <c r="B22">
        <f>BFS_Todesfaelle!C22</f>
        <v>21</v>
      </c>
      <c r="C22">
        <f>BFS_Todesfaelle!D22+BFS_Todesfaelle!D75</f>
        <v>1084</v>
      </c>
      <c r="D22">
        <f>BFS_Todesfaelle!E22+BFS_Todesfaelle!E75</f>
        <v>1199</v>
      </c>
      <c r="E22">
        <f>BFS_Todesfaelle!F22+BFS_Todesfaelle!F75</f>
        <v>1316</v>
      </c>
      <c r="F22" s="3">
        <f>BFS_Todesfaelle!G22+BFS_Todesfaelle!G75</f>
        <v>0</v>
      </c>
    </row>
    <row r="23" spans="1:10" x14ac:dyDescent="0.4">
      <c r="A23" s="1">
        <f>BFS_Todesfaelle!A23</f>
        <v>43982</v>
      </c>
      <c r="B23">
        <f>BFS_Todesfaelle!C23</f>
        <v>22</v>
      </c>
      <c r="C23">
        <f>BFS_Todesfaelle!D23+BFS_Todesfaelle!D76</f>
        <v>1081</v>
      </c>
      <c r="D23">
        <f>BFS_Todesfaelle!E23+BFS_Todesfaelle!E76</f>
        <v>1196</v>
      </c>
      <c r="E23">
        <f>BFS_Todesfaelle!F23+BFS_Todesfaelle!F76</f>
        <v>1311</v>
      </c>
      <c r="F23" s="3">
        <f>BFS_Todesfaelle!G23+BFS_Todesfaelle!G76</f>
        <v>0</v>
      </c>
    </row>
    <row r="24" spans="1:10" x14ac:dyDescent="0.4">
      <c r="A24" s="1">
        <f>BFS_Todesfaelle!A24</f>
        <v>43989</v>
      </c>
      <c r="B24">
        <f>BFS_Todesfaelle!C24</f>
        <v>23</v>
      </c>
      <c r="C24">
        <f>BFS_Todesfaelle!D24+BFS_Todesfaelle!D77</f>
        <v>1077</v>
      </c>
      <c r="D24">
        <f>BFS_Todesfaelle!E24+BFS_Todesfaelle!E77</f>
        <v>1192</v>
      </c>
      <c r="E24">
        <f>BFS_Todesfaelle!F24+BFS_Todesfaelle!F77</f>
        <v>1307</v>
      </c>
      <c r="F24" s="3">
        <f>BFS_Todesfaelle!G24+BFS_Todesfaelle!G77</f>
        <v>0</v>
      </c>
    </row>
    <row r="25" spans="1:10" x14ac:dyDescent="0.4">
      <c r="A25" s="1">
        <f>BFS_Todesfaelle!A25</f>
        <v>43996</v>
      </c>
      <c r="B25">
        <f>BFS_Todesfaelle!C25</f>
        <v>24</v>
      </c>
      <c r="C25">
        <f>BFS_Todesfaelle!D25+BFS_Todesfaelle!D78</f>
        <v>1075</v>
      </c>
      <c r="D25">
        <f>BFS_Todesfaelle!E25+BFS_Todesfaelle!E78</f>
        <v>1190</v>
      </c>
      <c r="E25">
        <f>BFS_Todesfaelle!F25+BFS_Todesfaelle!F78</f>
        <v>1304</v>
      </c>
      <c r="F25" s="3">
        <f>BFS_Todesfaelle!G25+BFS_Todesfaelle!G78</f>
        <v>0</v>
      </c>
    </row>
    <row r="26" spans="1:10" x14ac:dyDescent="0.4">
      <c r="A26" s="1">
        <f>BFS_Todesfaelle!A26</f>
        <v>44003</v>
      </c>
      <c r="B26">
        <f>BFS_Todesfaelle!C26</f>
        <v>25</v>
      </c>
      <c r="C26">
        <f>BFS_Todesfaelle!D26+BFS_Todesfaelle!D79</f>
        <v>1076</v>
      </c>
      <c r="D26">
        <f>BFS_Todesfaelle!E26+BFS_Todesfaelle!E79</f>
        <v>1192</v>
      </c>
      <c r="E26">
        <f>BFS_Todesfaelle!F26+BFS_Todesfaelle!F79</f>
        <v>1306</v>
      </c>
      <c r="F26" s="3">
        <f>BFS_Todesfaelle!G26+BFS_Todesfaelle!G79</f>
        <v>0</v>
      </c>
    </row>
    <row r="27" spans="1:10" x14ac:dyDescent="0.4">
      <c r="A27" s="1">
        <f>BFS_Todesfaelle!A27</f>
        <v>44010</v>
      </c>
      <c r="B27">
        <f>BFS_Todesfaelle!C27</f>
        <v>26</v>
      </c>
      <c r="C27">
        <f>BFS_Todesfaelle!D27+BFS_Todesfaelle!D80</f>
        <v>1077</v>
      </c>
      <c r="D27">
        <f>BFS_Todesfaelle!E27+BFS_Todesfaelle!E80</f>
        <v>1193</v>
      </c>
      <c r="E27">
        <f>BFS_Todesfaelle!F27+BFS_Todesfaelle!F80</f>
        <v>1308</v>
      </c>
      <c r="F27" s="3">
        <f>BFS_Todesfaelle!G27+BFS_Todesfaelle!G80</f>
        <v>0</v>
      </c>
    </row>
    <row r="28" spans="1:10" x14ac:dyDescent="0.4">
      <c r="A28" s="1">
        <f>BFS_Todesfaelle!A28</f>
        <v>44017</v>
      </c>
      <c r="B28">
        <f>BFS_Todesfaelle!C28</f>
        <v>27</v>
      </c>
      <c r="C28">
        <f>BFS_Todesfaelle!D28+BFS_Todesfaelle!D81</f>
        <v>1080</v>
      </c>
      <c r="D28">
        <f>BFS_Todesfaelle!E28+BFS_Todesfaelle!E81</f>
        <v>1196</v>
      </c>
      <c r="E28">
        <f>BFS_Todesfaelle!F28+BFS_Todesfaelle!F81</f>
        <v>1311</v>
      </c>
      <c r="F28" s="3">
        <f>BFS_Todesfaelle!G28+BFS_Todesfaelle!G81</f>
        <v>0</v>
      </c>
    </row>
    <row r="29" spans="1:10" x14ac:dyDescent="0.4">
      <c r="A29" s="1">
        <f>BFS_Todesfaelle!A29</f>
        <v>44024</v>
      </c>
      <c r="B29">
        <f>BFS_Todesfaelle!C29</f>
        <v>28</v>
      </c>
      <c r="C29">
        <f>BFS_Todesfaelle!D29+BFS_Todesfaelle!D82</f>
        <v>1080</v>
      </c>
      <c r="D29">
        <f>BFS_Todesfaelle!E29+BFS_Todesfaelle!E82</f>
        <v>1196</v>
      </c>
      <c r="E29">
        <f>BFS_Todesfaelle!F29+BFS_Todesfaelle!F82</f>
        <v>1311</v>
      </c>
      <c r="F29" s="3">
        <f>BFS_Todesfaelle!G29+BFS_Todesfaelle!G82</f>
        <v>0</v>
      </c>
    </row>
    <row r="30" spans="1:10" x14ac:dyDescent="0.4">
      <c r="A30" s="1">
        <f>BFS_Todesfaelle!A30</f>
        <v>44031</v>
      </c>
      <c r="B30">
        <f>BFS_Todesfaelle!C30</f>
        <v>29</v>
      </c>
      <c r="C30">
        <f>BFS_Todesfaelle!D30+BFS_Todesfaelle!D83</f>
        <v>1080</v>
      </c>
      <c r="D30">
        <f>BFS_Todesfaelle!E30+BFS_Todesfaelle!E83</f>
        <v>1196</v>
      </c>
      <c r="E30">
        <f>BFS_Todesfaelle!F30+BFS_Todesfaelle!F83</f>
        <v>1311</v>
      </c>
      <c r="F30" s="3">
        <f>BFS_Todesfaelle!G30+BFS_Todesfaelle!G83</f>
        <v>0</v>
      </c>
    </row>
    <row r="31" spans="1:10" x14ac:dyDescent="0.4">
      <c r="A31" s="1">
        <f>BFS_Todesfaelle!A31</f>
        <v>44038</v>
      </c>
      <c r="B31">
        <f>BFS_Todesfaelle!C31</f>
        <v>30</v>
      </c>
      <c r="C31">
        <f>BFS_Todesfaelle!D31+BFS_Todesfaelle!D84</f>
        <v>1079</v>
      </c>
      <c r="D31">
        <f>BFS_Todesfaelle!E31+BFS_Todesfaelle!E84</f>
        <v>1194</v>
      </c>
      <c r="E31">
        <f>BFS_Todesfaelle!F31+BFS_Todesfaelle!F84</f>
        <v>1309</v>
      </c>
      <c r="F31" s="3">
        <f>BFS_Todesfaelle!G31+BFS_Todesfaelle!G84</f>
        <v>0</v>
      </c>
    </row>
    <row r="32" spans="1:10" x14ac:dyDescent="0.4">
      <c r="A32" s="1">
        <f>BFS_Todesfaelle!A32</f>
        <v>44045</v>
      </c>
      <c r="B32">
        <f>BFS_Todesfaelle!C32</f>
        <v>31</v>
      </c>
      <c r="C32">
        <f>BFS_Todesfaelle!D32+BFS_Todesfaelle!D85</f>
        <v>1078</v>
      </c>
      <c r="D32">
        <f>BFS_Todesfaelle!E32+BFS_Todesfaelle!E85</f>
        <v>1193</v>
      </c>
      <c r="E32">
        <f>BFS_Todesfaelle!F32+BFS_Todesfaelle!F85</f>
        <v>1308</v>
      </c>
      <c r="F32" s="3">
        <f>BFS_Todesfaelle!G32+BFS_Todesfaelle!G85</f>
        <v>0</v>
      </c>
    </row>
    <row r="33" spans="1:6" x14ac:dyDescent="0.4">
      <c r="A33" s="1">
        <f>BFS_Todesfaelle!A33</f>
        <v>44052</v>
      </c>
      <c r="B33">
        <f>BFS_Todesfaelle!C33</f>
        <v>32</v>
      </c>
      <c r="C33">
        <f>BFS_Todesfaelle!D33+BFS_Todesfaelle!D86</f>
        <v>1076</v>
      </c>
      <c r="D33">
        <f>BFS_Todesfaelle!E33+BFS_Todesfaelle!E86</f>
        <v>1192</v>
      </c>
      <c r="E33">
        <f>BFS_Todesfaelle!F33+BFS_Todesfaelle!F86</f>
        <v>1307</v>
      </c>
      <c r="F33" s="3">
        <f>BFS_Todesfaelle!G33+BFS_Todesfaelle!G86</f>
        <v>0</v>
      </c>
    </row>
    <row r="34" spans="1:6" x14ac:dyDescent="0.4">
      <c r="A34" s="1">
        <f>BFS_Todesfaelle!A34</f>
        <v>44059</v>
      </c>
      <c r="B34">
        <f>BFS_Todesfaelle!C34</f>
        <v>33</v>
      </c>
      <c r="C34">
        <f>BFS_Todesfaelle!D34+BFS_Todesfaelle!D87</f>
        <v>1075</v>
      </c>
      <c r="D34">
        <f>BFS_Todesfaelle!E34+BFS_Todesfaelle!E87</f>
        <v>1190</v>
      </c>
      <c r="E34">
        <f>BFS_Todesfaelle!F34+BFS_Todesfaelle!F87</f>
        <v>1305</v>
      </c>
      <c r="F34" s="3">
        <f>BFS_Todesfaelle!G34+BFS_Todesfaelle!G87</f>
        <v>0</v>
      </c>
    </row>
    <row r="35" spans="1:6" x14ac:dyDescent="0.4">
      <c r="A35" s="1">
        <f>BFS_Todesfaelle!A35</f>
        <v>44066</v>
      </c>
      <c r="B35">
        <f>BFS_Todesfaelle!C35</f>
        <v>34</v>
      </c>
      <c r="C35">
        <f>BFS_Todesfaelle!D35+BFS_Todesfaelle!D88</f>
        <v>1076</v>
      </c>
      <c r="D35">
        <f>BFS_Todesfaelle!E35+BFS_Todesfaelle!E88</f>
        <v>1191</v>
      </c>
      <c r="E35">
        <f>BFS_Todesfaelle!F35+BFS_Todesfaelle!F88</f>
        <v>1306</v>
      </c>
      <c r="F35" s="3">
        <f>BFS_Todesfaelle!G35+BFS_Todesfaelle!G88</f>
        <v>0</v>
      </c>
    </row>
    <row r="36" spans="1:6" x14ac:dyDescent="0.4">
      <c r="A36" s="1">
        <f>BFS_Todesfaelle!A36</f>
        <v>44073</v>
      </c>
      <c r="B36">
        <f>BFS_Todesfaelle!C36</f>
        <v>35</v>
      </c>
      <c r="C36">
        <f>BFS_Todesfaelle!D36+BFS_Todesfaelle!D89</f>
        <v>1082</v>
      </c>
      <c r="D36">
        <f>BFS_Todesfaelle!E36+BFS_Todesfaelle!E89</f>
        <v>1197</v>
      </c>
      <c r="E36">
        <f>BFS_Todesfaelle!F36+BFS_Todesfaelle!F89</f>
        <v>1314</v>
      </c>
      <c r="F36" s="3">
        <f>BFS_Todesfaelle!G36+BFS_Todesfaelle!G89</f>
        <v>0</v>
      </c>
    </row>
    <row r="37" spans="1:6" x14ac:dyDescent="0.4">
      <c r="A37" s="1">
        <f>BFS_Todesfaelle!A37</f>
        <v>44080</v>
      </c>
      <c r="B37">
        <f>BFS_Todesfaelle!C37</f>
        <v>36</v>
      </c>
      <c r="C37">
        <f>BFS_Todesfaelle!D37+BFS_Todesfaelle!D90</f>
        <v>1089</v>
      </c>
      <c r="D37">
        <f>BFS_Todesfaelle!E37+BFS_Todesfaelle!E90</f>
        <v>1204</v>
      </c>
      <c r="E37">
        <f>BFS_Todesfaelle!F37+BFS_Todesfaelle!F90</f>
        <v>1320</v>
      </c>
      <c r="F37" s="3">
        <f>BFS_Todesfaelle!G37+BFS_Todesfaelle!G90</f>
        <v>0</v>
      </c>
    </row>
    <row r="38" spans="1:6" x14ac:dyDescent="0.4">
      <c r="A38" s="1">
        <f>BFS_Todesfaelle!A38</f>
        <v>44087</v>
      </c>
      <c r="B38">
        <f>BFS_Todesfaelle!C38</f>
        <v>37</v>
      </c>
      <c r="C38">
        <f>BFS_Todesfaelle!D38+BFS_Todesfaelle!D91</f>
        <v>1097</v>
      </c>
      <c r="D38">
        <f>BFS_Todesfaelle!E38+BFS_Todesfaelle!E91</f>
        <v>1212</v>
      </c>
      <c r="E38">
        <f>BFS_Todesfaelle!F38+BFS_Todesfaelle!F91</f>
        <v>1328</v>
      </c>
      <c r="F38" s="3">
        <f>BFS_Todesfaelle!G38+BFS_Todesfaelle!G91</f>
        <v>0</v>
      </c>
    </row>
    <row r="39" spans="1:6" x14ac:dyDescent="0.4">
      <c r="A39" s="1">
        <f>BFS_Todesfaelle!A39</f>
        <v>44094</v>
      </c>
      <c r="B39">
        <f>BFS_Todesfaelle!C39</f>
        <v>38</v>
      </c>
      <c r="C39">
        <f>BFS_Todesfaelle!D39+BFS_Todesfaelle!D92</f>
        <v>1106</v>
      </c>
      <c r="D39">
        <f>BFS_Todesfaelle!E39+BFS_Todesfaelle!E92</f>
        <v>1223</v>
      </c>
      <c r="E39">
        <f>BFS_Todesfaelle!F39+BFS_Todesfaelle!F92</f>
        <v>1340</v>
      </c>
      <c r="F39" s="3">
        <f>BFS_Todesfaelle!G39+BFS_Todesfaelle!G92</f>
        <v>0</v>
      </c>
    </row>
    <row r="40" spans="1:6" x14ac:dyDescent="0.4">
      <c r="A40" s="1">
        <f>BFS_Todesfaelle!A40</f>
        <v>44101</v>
      </c>
      <c r="B40">
        <f>BFS_Todesfaelle!C40</f>
        <v>39</v>
      </c>
      <c r="C40">
        <f>BFS_Todesfaelle!D40+BFS_Todesfaelle!D93</f>
        <v>1117</v>
      </c>
      <c r="D40">
        <f>BFS_Todesfaelle!E40+BFS_Todesfaelle!E93</f>
        <v>1234</v>
      </c>
      <c r="E40">
        <f>BFS_Todesfaelle!F40+BFS_Todesfaelle!F93</f>
        <v>1350</v>
      </c>
      <c r="F40" s="3">
        <f>BFS_Todesfaelle!G40+BFS_Todesfaelle!G93</f>
        <v>0</v>
      </c>
    </row>
    <row r="41" spans="1:6" x14ac:dyDescent="0.4">
      <c r="A41" s="1">
        <f>BFS_Todesfaelle!A41</f>
        <v>44108</v>
      </c>
      <c r="B41">
        <f>BFS_Todesfaelle!C41</f>
        <v>40</v>
      </c>
      <c r="C41">
        <f>BFS_Todesfaelle!D41+BFS_Todesfaelle!D94</f>
        <v>1127</v>
      </c>
      <c r="D41">
        <f>BFS_Todesfaelle!E41+BFS_Todesfaelle!E94</f>
        <v>1244</v>
      </c>
      <c r="E41">
        <f>BFS_Todesfaelle!F41+BFS_Todesfaelle!F94</f>
        <v>1362</v>
      </c>
      <c r="F41" s="3">
        <f>BFS_Todesfaelle!G41+BFS_Todesfaelle!G94</f>
        <v>0</v>
      </c>
    </row>
    <row r="42" spans="1:6" x14ac:dyDescent="0.4">
      <c r="A42" s="1">
        <f>BFS_Todesfaelle!A42</f>
        <v>44115</v>
      </c>
      <c r="B42">
        <f>BFS_Todesfaelle!C42</f>
        <v>41</v>
      </c>
      <c r="C42">
        <f>BFS_Todesfaelle!D42+BFS_Todesfaelle!D95</f>
        <v>1136</v>
      </c>
      <c r="D42">
        <f>BFS_Todesfaelle!E42+BFS_Todesfaelle!E95</f>
        <v>1255</v>
      </c>
      <c r="E42">
        <f>BFS_Todesfaelle!F42+BFS_Todesfaelle!F95</f>
        <v>1372</v>
      </c>
      <c r="F42" s="3">
        <f>BFS_Todesfaelle!G42+BFS_Todesfaelle!G95</f>
        <v>0</v>
      </c>
    </row>
    <row r="43" spans="1:6" x14ac:dyDescent="0.4">
      <c r="A43" s="1">
        <f>BFS_Todesfaelle!A43</f>
        <v>44122</v>
      </c>
      <c r="B43">
        <f>BFS_Todesfaelle!C43</f>
        <v>42</v>
      </c>
      <c r="C43">
        <f>BFS_Todesfaelle!D43+BFS_Todesfaelle!D96</f>
        <v>1147</v>
      </c>
      <c r="D43">
        <f>BFS_Todesfaelle!E43+BFS_Todesfaelle!E96</f>
        <v>1265</v>
      </c>
      <c r="E43">
        <f>BFS_Todesfaelle!F43+BFS_Todesfaelle!F96</f>
        <v>1382</v>
      </c>
      <c r="F43" s="3">
        <f>BFS_Todesfaelle!G43+BFS_Todesfaelle!G96</f>
        <v>0</v>
      </c>
    </row>
    <row r="44" spans="1:6" x14ac:dyDescent="0.4">
      <c r="A44" s="1">
        <f>BFS_Todesfaelle!A44</f>
        <v>44129</v>
      </c>
      <c r="B44">
        <f>BFS_Todesfaelle!C44</f>
        <v>43</v>
      </c>
      <c r="C44">
        <f>BFS_Todesfaelle!D44+BFS_Todesfaelle!D97</f>
        <v>1155</v>
      </c>
      <c r="D44">
        <f>BFS_Todesfaelle!E44+BFS_Todesfaelle!E97</f>
        <v>1273</v>
      </c>
      <c r="E44">
        <f>BFS_Todesfaelle!F44+BFS_Todesfaelle!F97</f>
        <v>1392</v>
      </c>
      <c r="F44" s="3">
        <f>BFS_Todesfaelle!G44+BFS_Todesfaelle!G97</f>
        <v>0</v>
      </c>
    </row>
    <row r="45" spans="1:6" x14ac:dyDescent="0.4">
      <c r="A45" s="1">
        <f>BFS_Todesfaelle!A45</f>
        <v>44136</v>
      </c>
      <c r="B45">
        <f>BFS_Todesfaelle!C45</f>
        <v>44</v>
      </c>
      <c r="C45">
        <f>BFS_Todesfaelle!D45+BFS_Todesfaelle!D98</f>
        <v>1163</v>
      </c>
      <c r="D45">
        <f>BFS_Todesfaelle!E45+BFS_Todesfaelle!E98</f>
        <v>1282</v>
      </c>
      <c r="E45">
        <f>BFS_Todesfaelle!F45+BFS_Todesfaelle!F98</f>
        <v>1401</v>
      </c>
      <c r="F45" s="3">
        <f>BFS_Todesfaelle!G45+BFS_Todesfaelle!G98</f>
        <v>0</v>
      </c>
    </row>
    <row r="46" spans="1:6" x14ac:dyDescent="0.4">
      <c r="A46" s="1">
        <f>BFS_Todesfaelle!A46</f>
        <v>44143</v>
      </c>
      <c r="B46">
        <f>BFS_Todesfaelle!C46</f>
        <v>45</v>
      </c>
      <c r="C46">
        <f>BFS_Todesfaelle!D46+BFS_Todesfaelle!D99</f>
        <v>1175</v>
      </c>
      <c r="D46">
        <f>BFS_Todesfaelle!E46+BFS_Todesfaelle!E99</f>
        <v>1295</v>
      </c>
      <c r="E46">
        <f>BFS_Todesfaelle!F46+BFS_Todesfaelle!F99</f>
        <v>1414</v>
      </c>
      <c r="F46" s="3">
        <f>BFS_Todesfaelle!G46+BFS_Todesfaelle!G99</f>
        <v>0</v>
      </c>
    </row>
    <row r="47" spans="1:6" x14ac:dyDescent="0.4">
      <c r="A47" s="1">
        <f>BFS_Todesfaelle!A47</f>
        <v>44150</v>
      </c>
      <c r="B47">
        <f>BFS_Todesfaelle!C47</f>
        <v>46</v>
      </c>
      <c r="C47">
        <f>BFS_Todesfaelle!D47+BFS_Todesfaelle!D100</f>
        <v>1187</v>
      </c>
      <c r="D47">
        <f>BFS_Todesfaelle!E47+BFS_Todesfaelle!E100</f>
        <v>1307</v>
      </c>
      <c r="E47">
        <f>BFS_Todesfaelle!F47+BFS_Todesfaelle!F100</f>
        <v>1426</v>
      </c>
      <c r="F47" s="3">
        <f>BFS_Todesfaelle!G47+BFS_Todesfaelle!G100</f>
        <v>0</v>
      </c>
    </row>
    <row r="48" spans="1:6" x14ac:dyDescent="0.4">
      <c r="A48" s="1">
        <f>BFS_Todesfaelle!A48</f>
        <v>44157</v>
      </c>
      <c r="B48">
        <f>BFS_Todesfaelle!C48</f>
        <v>47</v>
      </c>
      <c r="C48">
        <f>BFS_Todesfaelle!D48+BFS_Todesfaelle!D101</f>
        <v>1200</v>
      </c>
      <c r="D48">
        <f>BFS_Todesfaelle!E48+BFS_Todesfaelle!E101</f>
        <v>1320</v>
      </c>
      <c r="E48">
        <f>BFS_Todesfaelle!F48+BFS_Todesfaelle!F101</f>
        <v>1440</v>
      </c>
      <c r="F48" s="3">
        <f>BFS_Todesfaelle!G48+BFS_Todesfaelle!G101</f>
        <v>0</v>
      </c>
    </row>
    <row r="49" spans="1:6" x14ac:dyDescent="0.4">
      <c r="A49" s="1">
        <f>BFS_Todesfaelle!A49</f>
        <v>44164</v>
      </c>
      <c r="B49">
        <f>BFS_Todesfaelle!C49</f>
        <v>48</v>
      </c>
      <c r="C49">
        <f>BFS_Todesfaelle!D49+BFS_Todesfaelle!D102</f>
        <v>1211</v>
      </c>
      <c r="D49">
        <f>BFS_Todesfaelle!E49+BFS_Todesfaelle!E102</f>
        <v>1332</v>
      </c>
      <c r="E49">
        <f>BFS_Todesfaelle!F49+BFS_Todesfaelle!F102</f>
        <v>1453</v>
      </c>
      <c r="F49" s="3">
        <f>BFS_Todesfaelle!G49+BFS_Todesfaelle!G102</f>
        <v>0</v>
      </c>
    </row>
    <row r="50" spans="1:6" x14ac:dyDescent="0.4">
      <c r="A50" s="1">
        <f>BFS_Todesfaelle!A50</f>
        <v>44171</v>
      </c>
      <c r="B50">
        <f>BFS_Todesfaelle!C50</f>
        <v>49</v>
      </c>
      <c r="C50">
        <f>BFS_Todesfaelle!D50+BFS_Todesfaelle!D103</f>
        <v>1224</v>
      </c>
      <c r="D50">
        <f>BFS_Todesfaelle!E50+BFS_Todesfaelle!E103</f>
        <v>1344</v>
      </c>
      <c r="E50">
        <f>BFS_Todesfaelle!F50+BFS_Todesfaelle!F103</f>
        <v>1466</v>
      </c>
      <c r="F50" s="3">
        <f>BFS_Todesfaelle!G50+BFS_Todesfaelle!G103</f>
        <v>0</v>
      </c>
    </row>
    <row r="51" spans="1:6" x14ac:dyDescent="0.4">
      <c r="A51" s="1">
        <f>BFS_Todesfaelle!A51</f>
        <v>44178</v>
      </c>
      <c r="B51">
        <f>BFS_Todesfaelle!C51</f>
        <v>50</v>
      </c>
      <c r="C51">
        <f>BFS_Todesfaelle!D51+BFS_Todesfaelle!D104</f>
        <v>1233</v>
      </c>
      <c r="D51">
        <f>BFS_Todesfaelle!E51+BFS_Todesfaelle!E104</f>
        <v>1355</v>
      </c>
      <c r="E51">
        <f>BFS_Todesfaelle!F51+BFS_Todesfaelle!F104</f>
        <v>1476</v>
      </c>
      <c r="F51" s="3">
        <f>BFS_Todesfaelle!G51+BFS_Todesfaelle!G104</f>
        <v>0</v>
      </c>
    </row>
    <row r="52" spans="1:6" x14ac:dyDescent="0.4">
      <c r="A52" s="1">
        <f>BFS_Todesfaelle!A52</f>
        <v>44185</v>
      </c>
      <c r="B52">
        <f>BFS_Todesfaelle!C52</f>
        <v>51</v>
      </c>
      <c r="C52">
        <f>BFS_Todesfaelle!D52+BFS_Todesfaelle!D105</f>
        <v>1242</v>
      </c>
      <c r="D52">
        <f>BFS_Todesfaelle!E52+BFS_Todesfaelle!E105</f>
        <v>1364</v>
      </c>
      <c r="E52">
        <f>BFS_Todesfaelle!F52+BFS_Todesfaelle!F105</f>
        <v>1486</v>
      </c>
      <c r="F52" s="3">
        <f>BFS_Todesfaelle!G52+BFS_Todesfaelle!G105</f>
        <v>0</v>
      </c>
    </row>
    <row r="53" spans="1:6" x14ac:dyDescent="0.4">
      <c r="A53" s="1">
        <f>BFS_Todesfaelle!A53</f>
        <v>44192</v>
      </c>
      <c r="B53">
        <f>BFS_Todesfaelle!C53</f>
        <v>52</v>
      </c>
      <c r="C53">
        <f>BFS_Todesfaelle!D53+BFS_Todesfaelle!D106</f>
        <v>1251</v>
      </c>
      <c r="D53">
        <f>BFS_Todesfaelle!E53+BFS_Todesfaelle!E106</f>
        <v>1374</v>
      </c>
      <c r="E53">
        <f>BFS_Todesfaelle!F53+BFS_Todesfaelle!F106</f>
        <v>1496</v>
      </c>
      <c r="F53" s="3">
        <f>BFS_Todesfaelle!G53+BFS_Todesfaelle!G106</f>
        <v>0</v>
      </c>
    </row>
    <row r="54" spans="1:6" x14ac:dyDescent="0.4">
      <c r="A54" s="1">
        <f>BFS_Todesfaelle!A54</f>
        <v>44199</v>
      </c>
      <c r="B54">
        <f>BFS_Todesfaelle!C54</f>
        <v>53</v>
      </c>
      <c r="C54">
        <f>BFS_Todesfaelle!D54+BFS_Todesfaelle!D107</f>
        <v>1260</v>
      </c>
      <c r="D54">
        <f>BFS_Todesfaelle!E54+BFS_Todesfaelle!E107</f>
        <v>1383</v>
      </c>
      <c r="E54">
        <f>BFS_Todesfaelle!F54+BFS_Todesfaelle!F107</f>
        <v>1506</v>
      </c>
      <c r="F54" s="3">
        <f>BFS_Todesfaelle!G54+BFS_Todesfaelle!G107</f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576-67C6-4E98-BF4F-381D9266F5FD}">
  <dimension ref="A1:F102"/>
  <sheetViews>
    <sheetView zoomScale="110" zoomScaleNormal="110" workbookViewId="0">
      <selection activeCell="D2" sqref="D2"/>
    </sheetView>
  </sheetViews>
  <sheetFormatPr baseColWidth="10" defaultRowHeight="14.6" x14ac:dyDescent="0.4"/>
  <cols>
    <col min="3" max="3" width="11.765625" customWidth="1"/>
    <col min="4" max="4" width="15.84375" customWidth="1"/>
    <col min="6" max="6" width="11.3828125" bestFit="1" customWidth="1"/>
  </cols>
  <sheetData>
    <row r="1" spans="1:6" x14ac:dyDescent="0.4">
      <c r="B1" s="1"/>
      <c r="C1" s="7" t="s">
        <v>467</v>
      </c>
      <c r="D1" s="16">
        <v>-10</v>
      </c>
      <c r="E1" s="7" t="s">
        <v>416</v>
      </c>
      <c r="F1" s="7">
        <f ca="1">SUM(F7:F102)/COUNT(F7:F102)</f>
        <v>1036.0859793333334</v>
      </c>
    </row>
    <row r="2" spans="1:6" x14ac:dyDescent="0.4">
      <c r="C2" s="7" t="s">
        <v>468</v>
      </c>
      <c r="D2" s="9">
        <v>6.2E-2</v>
      </c>
      <c r="E2" s="7"/>
      <c r="F2" s="13"/>
    </row>
    <row r="3" spans="1:6" x14ac:dyDescent="0.4">
      <c r="C3" s="7"/>
      <c r="D3" s="9"/>
      <c r="E3" s="7"/>
      <c r="F3" s="13"/>
    </row>
    <row r="4" spans="1:6" x14ac:dyDescent="0.4">
      <c r="C4" s="7"/>
      <c r="D4" s="9"/>
      <c r="E4" s="7"/>
      <c r="F4" s="13"/>
    </row>
    <row r="6" spans="1:6" x14ac:dyDescent="0.4">
      <c r="A6" t="str">
        <f>Schweiz!A6</f>
        <v>index</v>
      </c>
      <c r="B6" s="1" t="str">
        <f>Schweiz!B6</f>
        <v>date</v>
      </c>
      <c r="C6" s="3" t="str">
        <f>Schweiz!C6</f>
        <v>ncumul_conf</v>
      </c>
      <c r="D6" s="3" t="str">
        <f>Schweiz!D6</f>
        <v xml:space="preserve">ncumul_deceased </v>
      </c>
      <c r="E6" s="3" t="s">
        <v>417</v>
      </c>
      <c r="F6" s="3" t="s">
        <v>416</v>
      </c>
    </row>
    <row r="7" spans="1:6" x14ac:dyDescent="0.4">
      <c r="A7">
        <f>Schweiz!A7</f>
        <v>1</v>
      </c>
      <c r="B7" s="1">
        <f>Schweiz!B7</f>
        <v>43886</v>
      </c>
      <c r="C7" s="3">
        <f ca="1">Schweiz!C7</f>
        <v>0</v>
      </c>
      <c r="D7" s="3">
        <f ca="1">Schweiz!D7</f>
        <v>0</v>
      </c>
      <c r="E7" s="3" t="str">
        <f t="shared" ref="E7:E15" ca="1" si="0">IF(AND(ROW(E7)-6&gt;-$D$1,$A7&lt;&gt;""),INDIRECT(ADDRESS(ROW(E7)+$D$1,3))*$D$2,"")</f>
        <v/>
      </c>
      <c r="F7" s="3" t="str">
        <f t="shared" ref="F7:F14" ca="1" si="1">IF(E7&lt;&gt;"",(D7-E7)^2,"")</f>
        <v/>
      </c>
    </row>
    <row r="8" spans="1:6" x14ac:dyDescent="0.4">
      <c r="A8">
        <f>Schweiz!A8</f>
        <v>2</v>
      </c>
      <c r="B8" s="1">
        <f>Schweiz!B8</f>
        <v>43887</v>
      </c>
      <c r="C8" s="3">
        <f ca="1">Schweiz!C8</f>
        <v>1</v>
      </c>
      <c r="D8" s="3">
        <f ca="1">Schweiz!D8</f>
        <v>0</v>
      </c>
      <c r="E8" s="3" t="str">
        <f t="shared" ca="1" si="0"/>
        <v/>
      </c>
      <c r="F8" s="3" t="str">
        <f t="shared" ca="1" si="1"/>
        <v/>
      </c>
    </row>
    <row r="9" spans="1:6" x14ac:dyDescent="0.4">
      <c r="A9">
        <f>Schweiz!A9</f>
        <v>3</v>
      </c>
      <c r="B9" s="1">
        <f>Schweiz!B9</f>
        <v>43888</v>
      </c>
      <c r="C9" s="3">
        <f ca="1">Schweiz!C9</f>
        <v>4</v>
      </c>
      <c r="D9" s="3">
        <f ca="1">Schweiz!D9</f>
        <v>0</v>
      </c>
      <c r="E9" s="3" t="str">
        <f t="shared" ca="1" si="0"/>
        <v/>
      </c>
      <c r="F9" s="3" t="str">
        <f t="shared" ca="1" si="1"/>
        <v/>
      </c>
    </row>
    <row r="10" spans="1:6" x14ac:dyDescent="0.4">
      <c r="A10">
        <f>Schweiz!A10</f>
        <v>4</v>
      </c>
      <c r="B10" s="1">
        <f>Schweiz!B10</f>
        <v>43889</v>
      </c>
      <c r="C10" s="3">
        <f ca="1">Schweiz!C10</f>
        <v>14</v>
      </c>
      <c r="D10" s="3">
        <f ca="1">Schweiz!D10</f>
        <v>0</v>
      </c>
      <c r="E10" s="3" t="str">
        <f t="shared" ca="1" si="0"/>
        <v/>
      </c>
      <c r="F10" s="3" t="str">
        <f t="shared" ca="1" si="1"/>
        <v/>
      </c>
    </row>
    <row r="11" spans="1:6" x14ac:dyDescent="0.4">
      <c r="A11">
        <f>Schweiz!A11</f>
        <v>5</v>
      </c>
      <c r="B11" s="1">
        <f>Schweiz!B11</f>
        <v>43890</v>
      </c>
      <c r="C11" s="3">
        <f ca="1">Schweiz!C11</f>
        <v>27</v>
      </c>
      <c r="D11" s="3">
        <f ca="1">Schweiz!D11</f>
        <v>0</v>
      </c>
      <c r="E11" s="3" t="str">
        <f t="shared" ca="1" si="0"/>
        <v/>
      </c>
      <c r="F11" s="3" t="str">
        <f t="shared" ca="1" si="1"/>
        <v/>
      </c>
    </row>
    <row r="12" spans="1:6" x14ac:dyDescent="0.4">
      <c r="A12">
        <f>Schweiz!A12</f>
        <v>6</v>
      </c>
      <c r="B12" s="1">
        <f>Schweiz!B12</f>
        <v>43891</v>
      </c>
      <c r="C12" s="3">
        <f ca="1">Schweiz!C12</f>
        <v>36</v>
      </c>
      <c r="D12" s="3">
        <f ca="1">Schweiz!D12</f>
        <v>0</v>
      </c>
      <c r="E12" s="3" t="str">
        <f t="shared" ca="1" si="0"/>
        <v/>
      </c>
      <c r="F12" s="3" t="str">
        <f t="shared" ca="1" si="1"/>
        <v/>
      </c>
    </row>
    <row r="13" spans="1:6" x14ac:dyDescent="0.4">
      <c r="A13">
        <f>Schweiz!A13</f>
        <v>7</v>
      </c>
      <c r="B13" s="1">
        <f>Schweiz!B13</f>
        <v>43892</v>
      </c>
      <c r="C13" s="3">
        <f ca="1">Schweiz!C13</f>
        <v>54</v>
      </c>
      <c r="D13" s="3">
        <f ca="1">Schweiz!D13</f>
        <v>0</v>
      </c>
      <c r="E13" s="3" t="str">
        <f t="shared" ca="1" si="0"/>
        <v/>
      </c>
      <c r="F13" s="3" t="str">
        <f t="shared" ca="1" si="1"/>
        <v/>
      </c>
    </row>
    <row r="14" spans="1:6" x14ac:dyDescent="0.4">
      <c r="A14">
        <f>Schweiz!A14</f>
        <v>8</v>
      </c>
      <c r="B14" s="1">
        <f>Schweiz!B14</f>
        <v>43893</v>
      </c>
      <c r="C14" s="3">
        <f ca="1">Schweiz!C14</f>
        <v>78</v>
      </c>
      <c r="D14" s="3">
        <f ca="1">Schweiz!D14</f>
        <v>0</v>
      </c>
      <c r="E14" s="3" t="str">
        <f t="shared" ca="1" si="0"/>
        <v/>
      </c>
      <c r="F14" s="3" t="str">
        <f t="shared" ca="1" si="1"/>
        <v/>
      </c>
    </row>
    <row r="15" spans="1:6" x14ac:dyDescent="0.4">
      <c r="A15">
        <f>Schweiz!A15</f>
        <v>9</v>
      </c>
      <c r="B15" s="1">
        <f>Schweiz!B15</f>
        <v>43894</v>
      </c>
      <c r="C15" s="3">
        <f ca="1">Schweiz!C15</f>
        <v>103</v>
      </c>
      <c r="D15" s="3">
        <f ca="1">Schweiz!D15</f>
        <v>0</v>
      </c>
      <c r="E15" s="3" t="str">
        <f t="shared" ca="1" si="0"/>
        <v/>
      </c>
      <c r="F15" s="3" t="str">
        <f ca="1">IF(E15&lt;&gt;"",(D15-E15)^2,"")</f>
        <v/>
      </c>
    </row>
    <row r="16" spans="1:6" x14ac:dyDescent="0.4">
      <c r="A16">
        <f>Schweiz!A16</f>
        <v>10</v>
      </c>
      <c r="B16" s="1">
        <f>Schweiz!B16</f>
        <v>43895</v>
      </c>
      <c r="C16" s="3">
        <f ca="1">Schweiz!C16</f>
        <v>163</v>
      </c>
      <c r="D16" s="3">
        <f ca="1">Schweiz!D16</f>
        <v>0</v>
      </c>
      <c r="E16" s="3" t="str">
        <f ca="1">IF(AND(ROW(E16)-6&gt;-$D$1,$A16&lt;&gt;""),INDIRECT(ADDRESS(ROW(E16)+$D$1,3))*$D$2,"")</f>
        <v/>
      </c>
      <c r="F16" s="3" t="str">
        <f t="shared" ref="F16:F79" ca="1" si="2">IF(E16&lt;&gt;"",(D16-E16)^2,"")</f>
        <v/>
      </c>
    </row>
    <row r="17" spans="1:6" x14ac:dyDescent="0.4">
      <c r="A17">
        <f>Schweiz!A17</f>
        <v>11</v>
      </c>
      <c r="B17" s="1">
        <f>Schweiz!B17</f>
        <v>43896</v>
      </c>
      <c r="C17" s="3">
        <f ca="1">Schweiz!C17</f>
        <v>218</v>
      </c>
      <c r="D17" s="3">
        <f ca="1">Schweiz!D17</f>
        <v>1</v>
      </c>
      <c r="E17" s="3">
        <f t="shared" ref="E17:E80" ca="1" si="3">IF(AND(ROW(E17)-6&gt;-$D$1,$A17&lt;&gt;""),INDIRECT(ADDRESS(ROW(E17)+$D$1,3))*$D$2,"")</f>
        <v>0</v>
      </c>
      <c r="F17" s="3">
        <f t="shared" ca="1" si="2"/>
        <v>1</v>
      </c>
    </row>
    <row r="18" spans="1:6" x14ac:dyDescent="0.4">
      <c r="A18">
        <f>Schweiz!A18</f>
        <v>12</v>
      </c>
      <c r="B18" s="1">
        <f>Schweiz!B18</f>
        <v>43897</v>
      </c>
      <c r="C18" s="3">
        <f ca="1">Schweiz!C18</f>
        <v>282</v>
      </c>
      <c r="D18" s="3">
        <f ca="1">Schweiz!D18</f>
        <v>1</v>
      </c>
      <c r="E18" s="3">
        <f t="shared" ca="1" si="3"/>
        <v>6.2E-2</v>
      </c>
      <c r="F18" s="3">
        <f t="shared" ca="1" si="2"/>
        <v>0.87984399999999985</v>
      </c>
    </row>
    <row r="19" spans="1:6" x14ac:dyDescent="0.4">
      <c r="A19">
        <f>Schweiz!A19</f>
        <v>13</v>
      </c>
      <c r="B19" s="1">
        <f>Schweiz!B19</f>
        <v>43898</v>
      </c>
      <c r="C19" s="3">
        <f ca="1">Schweiz!C19</f>
        <v>344</v>
      </c>
      <c r="D19" s="3">
        <f ca="1">Schweiz!D19</f>
        <v>2</v>
      </c>
      <c r="E19" s="3">
        <f t="shared" ca="1" si="3"/>
        <v>0.248</v>
      </c>
      <c r="F19" s="3">
        <f t="shared" ca="1" si="2"/>
        <v>3.0695039999999998</v>
      </c>
    </row>
    <row r="20" spans="1:6" x14ac:dyDescent="0.4">
      <c r="A20">
        <f>Schweiz!A20</f>
        <v>14</v>
      </c>
      <c r="B20" s="1">
        <f>Schweiz!B20</f>
        <v>43899</v>
      </c>
      <c r="C20" s="3">
        <f ca="1">Schweiz!C20</f>
        <v>426</v>
      </c>
      <c r="D20" s="3">
        <f ca="1">Schweiz!D20</f>
        <v>2</v>
      </c>
      <c r="E20" s="3">
        <f t="shared" ca="1" si="3"/>
        <v>0.86799999999999999</v>
      </c>
      <c r="F20" s="3">
        <f t="shared" ca="1" si="2"/>
        <v>1.2814240000000003</v>
      </c>
    </row>
    <row r="21" spans="1:6" x14ac:dyDescent="0.4">
      <c r="A21">
        <f>Schweiz!A21</f>
        <v>15</v>
      </c>
      <c r="B21" s="1">
        <f>Schweiz!B21</f>
        <v>43900</v>
      </c>
      <c r="C21" s="3">
        <f ca="1">Schweiz!C21</f>
        <v>622</v>
      </c>
      <c r="D21" s="3">
        <f ca="1">Schweiz!D21</f>
        <v>4</v>
      </c>
      <c r="E21" s="3">
        <f t="shared" ca="1" si="3"/>
        <v>1.6739999999999999</v>
      </c>
      <c r="F21" s="3">
        <f t="shared" ca="1" si="2"/>
        <v>5.4102760000000005</v>
      </c>
    </row>
    <row r="22" spans="1:6" x14ac:dyDescent="0.4">
      <c r="A22">
        <f>Schweiz!A22</f>
        <v>16</v>
      </c>
      <c r="B22" s="1">
        <f>Schweiz!B22</f>
        <v>43901</v>
      </c>
      <c r="C22" s="3">
        <f ca="1">Schweiz!C22</f>
        <v>859</v>
      </c>
      <c r="D22" s="3">
        <f ca="1">Schweiz!D22</f>
        <v>5</v>
      </c>
      <c r="E22" s="3">
        <f t="shared" ca="1" si="3"/>
        <v>2.2320000000000002</v>
      </c>
      <c r="F22" s="3">
        <f t="shared" ca="1" si="2"/>
        <v>7.6618239999999993</v>
      </c>
    </row>
    <row r="23" spans="1:6" x14ac:dyDescent="0.4">
      <c r="A23">
        <f>Schweiz!A23</f>
        <v>17</v>
      </c>
      <c r="B23" s="1">
        <f>Schweiz!B23</f>
        <v>43902</v>
      </c>
      <c r="C23" s="3">
        <f ca="1">Schweiz!C23</f>
        <v>1150</v>
      </c>
      <c r="D23" s="3">
        <f ca="1">Schweiz!D23</f>
        <v>9</v>
      </c>
      <c r="E23" s="3">
        <f t="shared" ca="1" si="3"/>
        <v>3.3479999999999999</v>
      </c>
      <c r="F23" s="3">
        <f t="shared" ca="1" si="2"/>
        <v>31.945104000000001</v>
      </c>
    </row>
    <row r="24" spans="1:6" x14ac:dyDescent="0.4">
      <c r="A24">
        <f>Schweiz!A24</f>
        <v>18</v>
      </c>
      <c r="B24" s="1">
        <f>Schweiz!B24</f>
        <v>43903</v>
      </c>
      <c r="C24" s="3">
        <f ca="1">Schweiz!C24</f>
        <v>1513</v>
      </c>
      <c r="D24" s="3">
        <f ca="1">Schweiz!D24</f>
        <v>10</v>
      </c>
      <c r="E24" s="3">
        <f t="shared" ca="1" si="3"/>
        <v>4.8360000000000003</v>
      </c>
      <c r="F24" s="3">
        <f t="shared" ca="1" si="2"/>
        <v>26.666895999999998</v>
      </c>
    </row>
    <row r="25" spans="1:6" x14ac:dyDescent="0.4">
      <c r="A25">
        <f>Schweiz!A25</f>
        <v>19</v>
      </c>
      <c r="B25" s="1">
        <f>Schweiz!B25</f>
        <v>43904</v>
      </c>
      <c r="C25" s="3">
        <f ca="1">Schweiz!C25</f>
        <v>1961</v>
      </c>
      <c r="D25" s="3">
        <f ca="1">Schweiz!D25</f>
        <v>13</v>
      </c>
      <c r="E25" s="3">
        <f t="shared" ca="1" si="3"/>
        <v>6.3860000000000001</v>
      </c>
      <c r="F25" s="3">
        <f t="shared" ca="1" si="2"/>
        <v>43.744996</v>
      </c>
    </row>
    <row r="26" spans="1:6" x14ac:dyDescent="0.4">
      <c r="A26">
        <f>Schweiz!A26</f>
        <v>20</v>
      </c>
      <c r="B26" s="1">
        <f>Schweiz!B26</f>
        <v>43905</v>
      </c>
      <c r="C26" s="3">
        <f ca="1">Schweiz!C26</f>
        <v>2323</v>
      </c>
      <c r="D26" s="3">
        <f ca="1">Schweiz!D26</f>
        <v>22</v>
      </c>
      <c r="E26" s="3">
        <f t="shared" ca="1" si="3"/>
        <v>10.106</v>
      </c>
      <c r="F26" s="3">
        <f t="shared" ca="1" si="2"/>
        <v>141.46723600000001</v>
      </c>
    </row>
    <row r="27" spans="1:6" x14ac:dyDescent="0.4">
      <c r="A27">
        <f>Schweiz!A27</f>
        <v>21</v>
      </c>
      <c r="B27" s="1">
        <f>Schweiz!B27</f>
        <v>43906</v>
      </c>
      <c r="C27" s="3">
        <f ca="1">Schweiz!C27</f>
        <v>3009</v>
      </c>
      <c r="D27" s="3">
        <f ca="1">Schweiz!D27</f>
        <v>29</v>
      </c>
      <c r="E27" s="3">
        <f t="shared" ca="1" si="3"/>
        <v>13.516</v>
      </c>
      <c r="F27" s="3">
        <f t="shared" ca="1" si="2"/>
        <v>239.754256</v>
      </c>
    </row>
    <row r="28" spans="1:6" x14ac:dyDescent="0.4">
      <c r="A28">
        <f>Schweiz!A28</f>
        <v>22</v>
      </c>
      <c r="B28" s="1">
        <f>Schweiz!B28</f>
        <v>43907</v>
      </c>
      <c r="C28" s="3">
        <f ca="1">Schweiz!C28</f>
        <v>3828</v>
      </c>
      <c r="D28" s="3">
        <f ca="1">Schweiz!D28</f>
        <v>36</v>
      </c>
      <c r="E28" s="3">
        <f t="shared" ca="1" si="3"/>
        <v>17.483999999999998</v>
      </c>
      <c r="F28" s="3">
        <f t="shared" ca="1" si="2"/>
        <v>342.84225600000008</v>
      </c>
    </row>
    <row r="29" spans="1:6" x14ac:dyDescent="0.4">
      <c r="A29">
        <f>Schweiz!A29</f>
        <v>23</v>
      </c>
      <c r="B29" s="1">
        <f>Schweiz!B29</f>
        <v>43908</v>
      </c>
      <c r="C29" s="3">
        <f ca="1">Schweiz!C29</f>
        <v>4834</v>
      </c>
      <c r="D29" s="3">
        <f ca="1">Schweiz!D29</f>
        <v>46</v>
      </c>
      <c r="E29" s="3">
        <f t="shared" ca="1" si="3"/>
        <v>21.327999999999999</v>
      </c>
      <c r="F29" s="3">
        <f t="shared" ca="1" si="2"/>
        <v>608.707584</v>
      </c>
    </row>
    <row r="30" spans="1:6" x14ac:dyDescent="0.4">
      <c r="A30">
        <f>Schweiz!A30</f>
        <v>24</v>
      </c>
      <c r="B30" s="1">
        <f>Schweiz!B30</f>
        <v>43909</v>
      </c>
      <c r="C30" s="3">
        <f ca="1">Schweiz!C30</f>
        <v>5875</v>
      </c>
      <c r="D30" s="3">
        <f ca="1">Schweiz!D30</f>
        <v>55</v>
      </c>
      <c r="E30" s="3">
        <f t="shared" ca="1" si="3"/>
        <v>26.411999999999999</v>
      </c>
      <c r="F30" s="3">
        <f t="shared" ca="1" si="2"/>
        <v>817.27374400000008</v>
      </c>
    </row>
    <row r="31" spans="1:6" x14ac:dyDescent="0.4">
      <c r="A31">
        <f>Schweiz!A31</f>
        <v>25</v>
      </c>
      <c r="B31" s="1">
        <f>Schweiz!B31</f>
        <v>43910</v>
      </c>
      <c r="C31" s="3">
        <f ca="1">Schweiz!C31</f>
        <v>7026</v>
      </c>
      <c r="D31" s="3">
        <f ca="1">Schweiz!D31</f>
        <v>78</v>
      </c>
      <c r="E31" s="3">
        <f t="shared" ca="1" si="3"/>
        <v>38.564</v>
      </c>
      <c r="F31" s="3">
        <f t="shared" ca="1" si="2"/>
        <v>1555.1980960000001</v>
      </c>
    </row>
    <row r="32" spans="1:6" x14ac:dyDescent="0.4">
      <c r="A32">
        <f>Schweiz!A32</f>
        <v>26</v>
      </c>
      <c r="B32" s="1">
        <f>Schweiz!B32</f>
        <v>43911</v>
      </c>
      <c r="C32" s="3">
        <f ca="1">Schweiz!C32</f>
        <v>7793</v>
      </c>
      <c r="D32" s="3">
        <f ca="1">Schweiz!D32</f>
        <v>98</v>
      </c>
      <c r="E32" s="3">
        <f t="shared" ca="1" si="3"/>
        <v>53.258000000000003</v>
      </c>
      <c r="F32" s="3">
        <f t="shared" ca="1" si="2"/>
        <v>2001.8465639999997</v>
      </c>
    </row>
    <row r="33" spans="1:6" x14ac:dyDescent="0.4">
      <c r="A33">
        <f>Schweiz!A33</f>
        <v>27</v>
      </c>
      <c r="B33" s="1">
        <f>Schweiz!B33</f>
        <v>43912</v>
      </c>
      <c r="C33" s="3">
        <f ca="1">Schweiz!C33</f>
        <v>8420</v>
      </c>
      <c r="D33" s="3">
        <f ca="1">Schweiz!D33</f>
        <v>114</v>
      </c>
      <c r="E33" s="3">
        <f t="shared" ca="1" si="3"/>
        <v>71.3</v>
      </c>
      <c r="F33" s="3">
        <f t="shared" ca="1" si="2"/>
        <v>1823.2900000000002</v>
      </c>
    </row>
    <row r="34" spans="1:6" x14ac:dyDescent="0.4">
      <c r="A34">
        <f>Schweiz!A34</f>
        <v>28</v>
      </c>
      <c r="B34" s="1">
        <f>Schweiz!B34</f>
        <v>43913</v>
      </c>
      <c r="C34" s="3">
        <f ca="1">Schweiz!C34</f>
        <v>9796</v>
      </c>
      <c r="D34" s="3">
        <f ca="1">Schweiz!D34</f>
        <v>143</v>
      </c>
      <c r="E34" s="3">
        <f t="shared" ca="1" si="3"/>
        <v>93.805999999999997</v>
      </c>
      <c r="F34" s="3">
        <f t="shared" ca="1" si="2"/>
        <v>2420.0496360000002</v>
      </c>
    </row>
    <row r="35" spans="1:6" x14ac:dyDescent="0.4">
      <c r="A35">
        <f>Schweiz!A35</f>
        <v>29</v>
      </c>
      <c r="B35" s="1">
        <f>Schweiz!B35</f>
        <v>43914</v>
      </c>
      <c r="C35" s="3">
        <f ca="1">Schweiz!C35</f>
        <v>10824</v>
      </c>
      <c r="D35" s="3">
        <f ca="1">Schweiz!D35</f>
        <v>165</v>
      </c>
      <c r="E35" s="3">
        <f t="shared" ca="1" si="3"/>
        <v>121.58199999999999</v>
      </c>
      <c r="F35" s="3">
        <f t="shared" ca="1" si="2"/>
        <v>1885.1227240000005</v>
      </c>
    </row>
    <row r="36" spans="1:6" x14ac:dyDescent="0.4">
      <c r="A36">
        <f>Schweiz!A36</f>
        <v>30</v>
      </c>
      <c r="B36" s="1">
        <f>Schweiz!B36</f>
        <v>43915</v>
      </c>
      <c r="C36" s="3">
        <f ca="1">Schweiz!C36</f>
        <v>11955</v>
      </c>
      <c r="D36" s="3">
        <f ca="1">Schweiz!D36</f>
        <v>200</v>
      </c>
      <c r="E36" s="3">
        <f t="shared" ca="1" si="3"/>
        <v>144.02600000000001</v>
      </c>
      <c r="F36" s="3">
        <f t="shared" ca="1" si="2"/>
        <v>3133.0886759999989</v>
      </c>
    </row>
    <row r="37" spans="1:6" x14ac:dyDescent="0.4">
      <c r="A37">
        <f>Schweiz!A37</f>
        <v>31</v>
      </c>
      <c r="B37" s="1">
        <f>Schweiz!B37</f>
        <v>43916</v>
      </c>
      <c r="C37" s="3">
        <f ca="1">Schweiz!C37</f>
        <v>13060</v>
      </c>
      <c r="D37" s="3">
        <f ca="1">Schweiz!D37</f>
        <v>245</v>
      </c>
      <c r="E37" s="3">
        <f t="shared" ca="1" si="3"/>
        <v>186.55799999999999</v>
      </c>
      <c r="F37" s="3">
        <f t="shared" ca="1" si="2"/>
        <v>3415.467364000001</v>
      </c>
    </row>
    <row r="38" spans="1:6" x14ac:dyDescent="0.4">
      <c r="A38">
        <f>Schweiz!A38</f>
        <v>32</v>
      </c>
      <c r="B38" s="1">
        <f>Schweiz!B38</f>
        <v>43917</v>
      </c>
      <c r="C38" s="3">
        <f ca="1">Schweiz!C38</f>
        <v>14401</v>
      </c>
      <c r="D38" s="3">
        <f ca="1">Schweiz!D38</f>
        <v>283</v>
      </c>
      <c r="E38" s="3">
        <f t="shared" ca="1" si="3"/>
        <v>237.33599999999998</v>
      </c>
      <c r="F38" s="3">
        <f t="shared" ca="1" si="2"/>
        <v>2085.2008960000016</v>
      </c>
    </row>
    <row r="39" spans="1:6" x14ac:dyDescent="0.4">
      <c r="A39">
        <f>Schweiz!A39</f>
        <v>33</v>
      </c>
      <c r="B39" s="1">
        <f>Schweiz!B39</f>
        <v>43918</v>
      </c>
      <c r="C39" s="3">
        <f ca="1">Schweiz!C39</f>
        <v>15272</v>
      </c>
      <c r="D39" s="3">
        <f ca="1">Schweiz!D39</f>
        <v>336</v>
      </c>
      <c r="E39" s="3">
        <f t="shared" ca="1" si="3"/>
        <v>299.70799999999997</v>
      </c>
      <c r="F39" s="3">
        <f t="shared" ca="1" si="2"/>
        <v>1317.1092640000022</v>
      </c>
    </row>
    <row r="40" spans="1:6" x14ac:dyDescent="0.4">
      <c r="A40">
        <f>Schweiz!A40</f>
        <v>34</v>
      </c>
      <c r="B40" s="1">
        <f>Schweiz!B40</f>
        <v>43919</v>
      </c>
      <c r="C40" s="3">
        <f ca="1">Schweiz!C40</f>
        <v>15914</v>
      </c>
      <c r="D40" s="3">
        <f ca="1">Schweiz!D40</f>
        <v>381</v>
      </c>
      <c r="E40" s="3">
        <f t="shared" ca="1" si="3"/>
        <v>364.25</v>
      </c>
      <c r="F40" s="3">
        <f t="shared" ca="1" si="2"/>
        <v>280.5625</v>
      </c>
    </row>
    <row r="41" spans="1:6" x14ac:dyDescent="0.4">
      <c r="A41">
        <f>Schweiz!A41</f>
        <v>35</v>
      </c>
      <c r="B41" s="1">
        <f>Schweiz!B41</f>
        <v>43920</v>
      </c>
      <c r="C41" s="3">
        <f ca="1">Schweiz!C41</f>
        <v>16950</v>
      </c>
      <c r="D41" s="3">
        <f ca="1">Schweiz!D41</f>
        <v>439</v>
      </c>
      <c r="E41" s="3">
        <f t="shared" ca="1" si="3"/>
        <v>435.61200000000002</v>
      </c>
      <c r="F41" s="3">
        <f t="shared" ca="1" si="2"/>
        <v>11.478543999999843</v>
      </c>
    </row>
    <row r="42" spans="1:6" x14ac:dyDescent="0.4">
      <c r="A42">
        <f>Schweiz!A42</f>
        <v>36</v>
      </c>
      <c r="B42" s="1">
        <f>Schweiz!B42</f>
        <v>43921</v>
      </c>
      <c r="C42" s="3">
        <f ca="1">Schweiz!C42</f>
        <v>17868</v>
      </c>
      <c r="D42" s="3">
        <f ca="1">Schweiz!D42</f>
        <v>503</v>
      </c>
      <c r="E42" s="3">
        <f t="shared" ca="1" si="3"/>
        <v>483.166</v>
      </c>
      <c r="F42" s="3">
        <f t="shared" ca="1" si="2"/>
        <v>393.38755600000013</v>
      </c>
    </row>
    <row r="43" spans="1:6" x14ac:dyDescent="0.4">
      <c r="A43">
        <f>Schweiz!A43</f>
        <v>37</v>
      </c>
      <c r="B43" s="1">
        <f>Schweiz!B43</f>
        <v>43922</v>
      </c>
      <c r="C43" s="3">
        <f ca="1">Schweiz!C43</f>
        <v>18942</v>
      </c>
      <c r="D43" s="3">
        <f ca="1">Schweiz!D43</f>
        <v>567</v>
      </c>
      <c r="E43" s="3">
        <f t="shared" ca="1" si="3"/>
        <v>522.04</v>
      </c>
      <c r="F43" s="3">
        <f t="shared" ca="1" si="2"/>
        <v>2021.4016000000033</v>
      </c>
    </row>
    <row r="44" spans="1:6" x14ac:dyDescent="0.4">
      <c r="A44">
        <f>Schweiz!A44</f>
        <v>38</v>
      </c>
      <c r="B44" s="1">
        <f>Schweiz!B44</f>
        <v>43923</v>
      </c>
      <c r="C44" s="3">
        <f ca="1">Schweiz!C44</f>
        <v>20008</v>
      </c>
      <c r="D44" s="3">
        <f ca="1">Schweiz!D44</f>
        <v>628</v>
      </c>
      <c r="E44" s="3">
        <f t="shared" ca="1" si="3"/>
        <v>607.35199999999998</v>
      </c>
      <c r="F44" s="3">
        <f t="shared" ca="1" si="2"/>
        <v>426.33990400000101</v>
      </c>
    </row>
    <row r="45" spans="1:6" x14ac:dyDescent="0.4">
      <c r="A45">
        <f>Schweiz!A45</f>
        <v>39</v>
      </c>
      <c r="B45" s="1">
        <f>Schweiz!B45</f>
        <v>43924</v>
      </c>
      <c r="C45" s="3">
        <f ca="1">Schweiz!C45</f>
        <v>20975</v>
      </c>
      <c r="D45" s="3">
        <f ca="1">Schweiz!D45</f>
        <v>689</v>
      </c>
      <c r="E45" s="3">
        <f t="shared" ca="1" si="3"/>
        <v>671.08799999999997</v>
      </c>
      <c r="F45" s="3">
        <f t="shared" ca="1" si="2"/>
        <v>320.83974400000125</v>
      </c>
    </row>
    <row r="46" spans="1:6" x14ac:dyDescent="0.4">
      <c r="A46">
        <f>Schweiz!A46</f>
        <v>40</v>
      </c>
      <c r="B46" s="1">
        <f>Schweiz!B46</f>
        <v>43925</v>
      </c>
      <c r="C46" s="3">
        <f ca="1">Schweiz!C46</f>
        <v>21581</v>
      </c>
      <c r="D46" s="3">
        <f ca="1">Schweiz!D46</f>
        <v>756</v>
      </c>
      <c r="E46" s="3">
        <f t="shared" ca="1" si="3"/>
        <v>741.21</v>
      </c>
      <c r="F46" s="3">
        <f t="shared" ca="1" si="2"/>
        <v>218.74409999999892</v>
      </c>
    </row>
    <row r="47" spans="1:6" x14ac:dyDescent="0.4">
      <c r="A47">
        <f>Schweiz!A47</f>
        <v>41</v>
      </c>
      <c r="B47" s="1">
        <f>Schweiz!B47</f>
        <v>43926</v>
      </c>
      <c r="C47" s="3">
        <f ca="1">Schweiz!C47</f>
        <v>21998</v>
      </c>
      <c r="D47" s="3">
        <f ca="1">Schweiz!D47</f>
        <v>809</v>
      </c>
      <c r="E47" s="3">
        <f t="shared" ca="1" si="3"/>
        <v>809.72</v>
      </c>
      <c r="F47" s="3">
        <f t="shared" ca="1" si="2"/>
        <v>0.51840000000003927</v>
      </c>
    </row>
    <row r="48" spans="1:6" x14ac:dyDescent="0.4">
      <c r="A48">
        <f>Schweiz!A48</f>
        <v>42</v>
      </c>
      <c r="B48" s="1">
        <f>Schweiz!B48</f>
        <v>43927</v>
      </c>
      <c r="C48" s="3">
        <f ca="1">Schweiz!C48</f>
        <v>22670</v>
      </c>
      <c r="D48" s="3">
        <f ca="1">Schweiz!D48</f>
        <v>867</v>
      </c>
      <c r="E48" s="3">
        <f t="shared" ca="1" si="3"/>
        <v>892.86199999999997</v>
      </c>
      <c r="F48" s="3">
        <f t="shared" ca="1" si="2"/>
        <v>668.84304399999826</v>
      </c>
    </row>
    <row r="49" spans="1:6" x14ac:dyDescent="0.4">
      <c r="A49">
        <f>Schweiz!A49</f>
        <v>43</v>
      </c>
      <c r="B49" s="1">
        <f>Schweiz!B49</f>
        <v>43928</v>
      </c>
      <c r="C49" s="3">
        <f ca="1">Schweiz!C49</f>
        <v>23322</v>
      </c>
      <c r="D49" s="3">
        <f ca="1">Schweiz!D49</f>
        <v>927</v>
      </c>
      <c r="E49" s="3">
        <f t="shared" ca="1" si="3"/>
        <v>946.86400000000003</v>
      </c>
      <c r="F49" s="3">
        <f t="shared" ca="1" si="2"/>
        <v>394.57849600000128</v>
      </c>
    </row>
    <row r="50" spans="1:6" x14ac:dyDescent="0.4">
      <c r="A50">
        <f>Schweiz!A50</f>
        <v>44</v>
      </c>
      <c r="B50" s="1">
        <f>Schweiz!B50</f>
        <v>43929</v>
      </c>
      <c r="C50" s="3">
        <f ca="1">Schweiz!C50</f>
        <v>23992</v>
      </c>
      <c r="D50" s="3">
        <f ca="1">Schweiz!D50</f>
        <v>995</v>
      </c>
      <c r="E50" s="3">
        <f t="shared" ca="1" si="3"/>
        <v>986.66800000000001</v>
      </c>
      <c r="F50" s="3">
        <f t="shared" ca="1" si="2"/>
        <v>69.4222239999999</v>
      </c>
    </row>
    <row r="51" spans="1:6" x14ac:dyDescent="0.4">
      <c r="A51">
        <f>Schweiz!A51</f>
        <v>45</v>
      </c>
      <c r="B51" s="1">
        <f>Schweiz!B51</f>
        <v>43930</v>
      </c>
      <c r="C51" s="3">
        <f ca="1">Schweiz!C51</f>
        <v>24662</v>
      </c>
      <c r="D51" s="3">
        <f ca="1">Schweiz!D51</f>
        <v>1046</v>
      </c>
      <c r="E51" s="3">
        <f t="shared" ca="1" si="3"/>
        <v>1050.9000000000001</v>
      </c>
      <c r="F51" s="3">
        <f t="shared" ca="1" si="2"/>
        <v>24.01000000000089</v>
      </c>
    </row>
    <row r="52" spans="1:6" x14ac:dyDescent="0.4">
      <c r="A52">
        <f>Schweiz!A52</f>
        <v>46</v>
      </c>
      <c r="B52" s="1">
        <f>Schweiz!B52</f>
        <v>43931</v>
      </c>
      <c r="C52" s="3">
        <f ca="1">Schweiz!C52</f>
        <v>25111</v>
      </c>
      <c r="D52" s="3">
        <f ca="1">Schweiz!D52</f>
        <v>1096</v>
      </c>
      <c r="E52" s="3">
        <f t="shared" ca="1" si="3"/>
        <v>1107.816</v>
      </c>
      <c r="F52" s="3">
        <f t="shared" ca="1" si="2"/>
        <v>139.61785600000073</v>
      </c>
    </row>
    <row r="53" spans="1:6" x14ac:dyDescent="0.4">
      <c r="A53">
        <f>Schweiz!A53</f>
        <v>47</v>
      </c>
      <c r="B53" s="1">
        <f>Schweiz!B53</f>
        <v>43932</v>
      </c>
      <c r="C53" s="3">
        <f ca="1">Schweiz!C53</f>
        <v>25575</v>
      </c>
      <c r="D53" s="3">
        <f ca="1">Schweiz!D53</f>
        <v>1133</v>
      </c>
      <c r="E53" s="3">
        <f t="shared" ca="1" si="3"/>
        <v>1174.404</v>
      </c>
      <c r="F53" s="3">
        <f t="shared" ca="1" si="2"/>
        <v>1714.2912159999996</v>
      </c>
    </row>
    <row r="54" spans="1:6" x14ac:dyDescent="0.4">
      <c r="A54">
        <f>Schweiz!A54</f>
        <v>48</v>
      </c>
      <c r="B54" s="1">
        <f>Schweiz!B54</f>
        <v>43933</v>
      </c>
      <c r="C54" s="3">
        <f ca="1">Schweiz!C54</f>
        <v>25849</v>
      </c>
      <c r="D54" s="3">
        <f ca="1">Schweiz!D54</f>
        <v>1189</v>
      </c>
      <c r="E54" s="3">
        <f t="shared" ca="1" si="3"/>
        <v>1240.4960000000001</v>
      </c>
      <c r="F54" s="3">
        <f t="shared" ca="1" si="2"/>
        <v>2651.8380160000097</v>
      </c>
    </row>
    <row r="55" spans="1:6" x14ac:dyDescent="0.4">
      <c r="A55">
        <f>Schweiz!A55</f>
        <v>49</v>
      </c>
      <c r="B55" s="1">
        <f>Schweiz!B55</f>
        <v>43934</v>
      </c>
      <c r="C55" s="3">
        <f ca="1">Schweiz!C55</f>
        <v>26100</v>
      </c>
      <c r="D55" s="3">
        <f ca="1">Schweiz!D55</f>
        <v>1220</v>
      </c>
      <c r="E55" s="3">
        <f t="shared" ca="1" si="3"/>
        <v>1300.45</v>
      </c>
      <c r="F55" s="3">
        <f t="shared" ca="1" si="2"/>
        <v>6472.2025000000076</v>
      </c>
    </row>
    <row r="56" spans="1:6" x14ac:dyDescent="0.4">
      <c r="A56">
        <f>Schweiz!A56</f>
        <v>50</v>
      </c>
      <c r="B56" s="1">
        <f>Schweiz!B56</f>
        <v>43935</v>
      </c>
      <c r="C56" s="3">
        <f ca="1">Schweiz!C56</f>
        <v>26421</v>
      </c>
      <c r="D56" s="3">
        <f ca="1">Schweiz!D56</f>
        <v>1258</v>
      </c>
      <c r="E56" s="3">
        <f t="shared" ca="1" si="3"/>
        <v>1338.0219999999999</v>
      </c>
      <c r="F56" s="3">
        <f t="shared" ca="1" si="2"/>
        <v>6403.5204839999897</v>
      </c>
    </row>
    <row r="57" spans="1:6" x14ac:dyDescent="0.4">
      <c r="A57">
        <f>Schweiz!A57</f>
        <v>51</v>
      </c>
      <c r="B57" s="1">
        <f>Schweiz!B57</f>
        <v>43936</v>
      </c>
      <c r="C57" s="3">
        <f ca="1">Schweiz!C57</f>
        <v>26743</v>
      </c>
      <c r="D57" s="3">
        <f ca="1">Schweiz!D57</f>
        <v>1311</v>
      </c>
      <c r="E57" s="3">
        <f t="shared" ca="1" si="3"/>
        <v>1363.876</v>
      </c>
      <c r="F57" s="3">
        <f t="shared" ca="1" si="2"/>
        <v>2795.8713759999973</v>
      </c>
    </row>
    <row r="58" spans="1:6" x14ac:dyDescent="0.4">
      <c r="A58">
        <f>Schweiz!A58</f>
        <v>52</v>
      </c>
      <c r="B58" s="1">
        <f>Schweiz!B58</f>
        <v>43937</v>
      </c>
      <c r="C58" s="3">
        <f ca="1">Schweiz!C58</f>
        <v>27043</v>
      </c>
      <c r="D58" s="3">
        <f ca="1">Schweiz!D58</f>
        <v>1356</v>
      </c>
      <c r="E58" s="3">
        <f t="shared" ca="1" si="3"/>
        <v>1405.54</v>
      </c>
      <c r="F58" s="3">
        <f t="shared" ca="1" si="2"/>
        <v>2454.2115999999965</v>
      </c>
    </row>
    <row r="59" spans="1:6" x14ac:dyDescent="0.4">
      <c r="A59">
        <f>Schweiz!A59</f>
        <v>53</v>
      </c>
      <c r="B59" s="1">
        <f>Schweiz!B59</f>
        <v>43938</v>
      </c>
      <c r="C59" s="3">
        <f ca="1">Schweiz!C59</f>
        <v>27367</v>
      </c>
      <c r="D59" s="3">
        <f ca="1">Schweiz!D59</f>
        <v>1402</v>
      </c>
      <c r="E59" s="3">
        <f t="shared" ca="1" si="3"/>
        <v>1445.9639999999999</v>
      </c>
      <c r="F59" s="3">
        <f t="shared" ca="1" si="2"/>
        <v>1932.8332959999948</v>
      </c>
    </row>
    <row r="60" spans="1:6" x14ac:dyDescent="0.4">
      <c r="A60">
        <f>Schweiz!A60</f>
        <v>54</v>
      </c>
      <c r="B60" s="1">
        <f>Schweiz!B60</f>
        <v>43939</v>
      </c>
      <c r="C60" s="3">
        <f ca="1">Schweiz!C60</f>
        <v>27653</v>
      </c>
      <c r="D60" s="3">
        <f ca="1">Schweiz!D60</f>
        <v>1444</v>
      </c>
      <c r="E60" s="3">
        <f t="shared" ca="1" si="3"/>
        <v>1487.5039999999999</v>
      </c>
      <c r="F60" s="3">
        <f t="shared" ca="1" si="2"/>
        <v>1892.5980159999917</v>
      </c>
    </row>
    <row r="61" spans="1:6" x14ac:dyDescent="0.4">
      <c r="A61">
        <f>Schweiz!A61</f>
        <v>55</v>
      </c>
      <c r="B61" s="1">
        <f>Schweiz!B61</f>
        <v>43940</v>
      </c>
      <c r="C61" s="3">
        <f ca="1">Schweiz!C61</f>
        <v>27833</v>
      </c>
      <c r="D61" s="3">
        <f ca="1">Schweiz!D61</f>
        <v>1468</v>
      </c>
      <c r="E61" s="3">
        <f t="shared" ca="1" si="3"/>
        <v>1529.0440000000001</v>
      </c>
      <c r="F61" s="3">
        <f t="shared" ca="1" si="2"/>
        <v>3726.3699360000119</v>
      </c>
    </row>
    <row r="62" spans="1:6" x14ac:dyDescent="0.4">
      <c r="A62">
        <f>Schweiz!A62</f>
        <v>56</v>
      </c>
      <c r="B62" s="1">
        <f>Schweiz!B62</f>
        <v>43941</v>
      </c>
      <c r="C62" s="3">
        <f ca="1">Schweiz!C62</f>
        <v>28031</v>
      </c>
      <c r="D62" s="3">
        <f ca="1">Schweiz!D62</f>
        <v>1510</v>
      </c>
      <c r="E62" s="3">
        <f t="shared" ca="1" si="3"/>
        <v>1556.8820000000001</v>
      </c>
      <c r="F62" s="3">
        <f t="shared" ca="1" si="2"/>
        <v>2197.9219240000057</v>
      </c>
    </row>
    <row r="63" spans="1:6" x14ac:dyDescent="0.4">
      <c r="A63">
        <f>Schweiz!A63</f>
        <v>57</v>
      </c>
      <c r="B63" s="1">
        <f>Schweiz!B63</f>
        <v>43942</v>
      </c>
      <c r="C63" s="3">
        <f ca="1">Schweiz!C63</f>
        <v>28194</v>
      </c>
      <c r="D63" s="3">
        <f ca="1">Schweiz!D63</f>
        <v>1551</v>
      </c>
      <c r="E63" s="3">
        <f t="shared" ca="1" si="3"/>
        <v>1585.65</v>
      </c>
      <c r="F63" s="3">
        <f t="shared" ca="1" si="2"/>
        <v>1200.6225000000063</v>
      </c>
    </row>
    <row r="64" spans="1:6" x14ac:dyDescent="0.4">
      <c r="A64">
        <f>Schweiz!A64</f>
        <v>58</v>
      </c>
      <c r="B64" s="1">
        <f>Schweiz!B64</f>
        <v>43943</v>
      </c>
      <c r="C64" s="3">
        <f ca="1">Schweiz!C64</f>
        <v>28395</v>
      </c>
      <c r="D64" s="3">
        <f ca="1">Schweiz!D64</f>
        <v>1578</v>
      </c>
      <c r="E64" s="3">
        <f t="shared" ca="1" si="3"/>
        <v>1602.6379999999999</v>
      </c>
      <c r="F64" s="3">
        <f t="shared" ca="1" si="2"/>
        <v>607.03104399999609</v>
      </c>
    </row>
    <row r="65" spans="1:6" x14ac:dyDescent="0.4">
      <c r="A65">
        <f>Schweiz!A65</f>
        <v>59</v>
      </c>
      <c r="B65" s="1">
        <f>Schweiz!B65</f>
        <v>43944</v>
      </c>
      <c r="C65" s="3">
        <f ca="1">Schweiz!C65</f>
        <v>28614</v>
      </c>
      <c r="D65" s="3">
        <f ca="1">Schweiz!D65</f>
        <v>1608</v>
      </c>
      <c r="E65" s="3">
        <f t="shared" ca="1" si="3"/>
        <v>1618.2</v>
      </c>
      <c r="F65" s="3">
        <f t="shared" ca="1" si="2"/>
        <v>104.04000000000093</v>
      </c>
    </row>
    <row r="66" spans="1:6" x14ac:dyDescent="0.4">
      <c r="A66">
        <f>Schweiz!A66</f>
        <v>60</v>
      </c>
      <c r="B66" s="1">
        <f>Schweiz!B66</f>
        <v>43945</v>
      </c>
      <c r="C66" s="3">
        <f ca="1">Schweiz!C66</f>
        <v>28806</v>
      </c>
      <c r="D66" s="3">
        <f ca="1">Schweiz!D66</f>
        <v>1637</v>
      </c>
      <c r="E66" s="3">
        <f t="shared" ca="1" si="3"/>
        <v>1638.1020000000001</v>
      </c>
      <c r="F66" s="3">
        <f t="shared" ca="1" si="2"/>
        <v>1.2144040000001965</v>
      </c>
    </row>
    <row r="67" spans="1:6" x14ac:dyDescent="0.4">
      <c r="A67">
        <f>Schweiz!A67</f>
        <v>61</v>
      </c>
      <c r="B67" s="1">
        <f>Schweiz!B67</f>
        <v>43946</v>
      </c>
      <c r="C67" s="3">
        <f ca="1">Schweiz!C67</f>
        <v>28960</v>
      </c>
      <c r="D67" s="3">
        <f ca="1">Schweiz!D67</f>
        <v>1662</v>
      </c>
      <c r="E67" s="3">
        <f t="shared" ca="1" si="3"/>
        <v>1658.066</v>
      </c>
      <c r="F67" s="3">
        <f t="shared" ca="1" si="2"/>
        <v>15.476355999999758</v>
      </c>
    </row>
    <row r="68" spans="1:6" x14ac:dyDescent="0.4">
      <c r="A68">
        <f>Schweiz!A68</f>
        <v>62</v>
      </c>
      <c r="B68" s="1">
        <f>Schweiz!B68</f>
        <v>43947</v>
      </c>
      <c r="C68" s="3">
        <f ca="1">Schweiz!C68</f>
        <v>29057</v>
      </c>
      <c r="D68" s="3">
        <f ca="1">Schweiz!D68</f>
        <v>1679</v>
      </c>
      <c r="E68" s="3">
        <f t="shared" ca="1" si="3"/>
        <v>1676.6659999999999</v>
      </c>
      <c r="F68" s="3">
        <f t="shared" ca="1" si="2"/>
        <v>5.4475560000002803</v>
      </c>
    </row>
    <row r="69" spans="1:6" x14ac:dyDescent="0.4">
      <c r="A69">
        <f>Schweiz!A69</f>
        <v>63</v>
      </c>
      <c r="B69" s="1">
        <f>Schweiz!B69</f>
        <v>43948</v>
      </c>
      <c r="C69" s="3">
        <f ca="1">Schweiz!C69</f>
        <v>29195</v>
      </c>
      <c r="D69" s="3">
        <f ca="1">Schweiz!D69</f>
        <v>1700</v>
      </c>
      <c r="E69" s="3">
        <f t="shared" ca="1" si="3"/>
        <v>1696.7539999999999</v>
      </c>
      <c r="F69" s="3">
        <f t="shared" ca="1" si="2"/>
        <v>10.536516000000614</v>
      </c>
    </row>
    <row r="70" spans="1:6" x14ac:dyDescent="0.4">
      <c r="A70">
        <f>Schweiz!A70</f>
        <v>64</v>
      </c>
      <c r="B70" s="1">
        <f>Schweiz!B70</f>
        <v>43949</v>
      </c>
      <c r="C70" s="3">
        <f ca="1">Schweiz!C70</f>
        <v>29313</v>
      </c>
      <c r="D70" s="3">
        <f ca="1">Schweiz!D70</f>
        <v>1725</v>
      </c>
      <c r="E70" s="3">
        <f t="shared" ca="1" si="3"/>
        <v>1714.4859999999999</v>
      </c>
      <c r="F70" s="3">
        <f t="shared" ca="1" si="2"/>
        <v>110.5441960000026</v>
      </c>
    </row>
    <row r="71" spans="1:6" x14ac:dyDescent="0.4">
      <c r="A71">
        <f>Schweiz!A71</f>
        <v>65</v>
      </c>
      <c r="B71" s="1">
        <f>Schweiz!B71</f>
        <v>43950</v>
      </c>
      <c r="C71" s="3">
        <f ca="1">Schweiz!C71</f>
        <v>29449</v>
      </c>
      <c r="D71" s="3">
        <f ca="1">Schweiz!D71</f>
        <v>1733</v>
      </c>
      <c r="E71" s="3">
        <f t="shared" ca="1" si="3"/>
        <v>1725.646</v>
      </c>
      <c r="F71" s="3">
        <f t="shared" ca="1" si="2"/>
        <v>54.081316000000612</v>
      </c>
    </row>
    <row r="72" spans="1:6" x14ac:dyDescent="0.4">
      <c r="A72">
        <f>Schweiz!A72</f>
        <v>66</v>
      </c>
      <c r="B72" s="1">
        <f>Schweiz!B72</f>
        <v>43951</v>
      </c>
      <c r="C72" s="3">
        <f ca="1">Schweiz!C72</f>
        <v>29587</v>
      </c>
      <c r="D72" s="3">
        <f ca="1">Schweiz!D72</f>
        <v>1751</v>
      </c>
      <c r="E72" s="3">
        <f t="shared" ca="1" si="3"/>
        <v>1737.922</v>
      </c>
      <c r="F72" s="3">
        <f t="shared" ca="1" si="2"/>
        <v>171.03408399999932</v>
      </c>
    </row>
    <row r="73" spans="1:6" x14ac:dyDescent="0.4">
      <c r="A73">
        <f>Schweiz!A73</f>
        <v>67</v>
      </c>
      <c r="B73" s="1">
        <f>Schweiz!B73</f>
        <v>43952</v>
      </c>
      <c r="C73" s="3">
        <f ca="1">Schweiz!C73</f>
        <v>29693</v>
      </c>
      <c r="D73" s="3">
        <f ca="1">Schweiz!D73</f>
        <v>1765</v>
      </c>
      <c r="E73" s="3">
        <f t="shared" ca="1" si="3"/>
        <v>1748.028</v>
      </c>
      <c r="F73" s="3">
        <f t="shared" ca="1" si="2"/>
        <v>288.04878399999933</v>
      </c>
    </row>
    <row r="74" spans="1:6" x14ac:dyDescent="0.4">
      <c r="A74">
        <f>Schweiz!A74</f>
        <v>68</v>
      </c>
      <c r="B74" s="1">
        <f>Schweiz!B74</f>
        <v>43953</v>
      </c>
      <c r="C74" s="3">
        <f ca="1">Schweiz!C74</f>
        <v>29771</v>
      </c>
      <c r="D74" s="3">
        <f ca="1">Schweiz!D74</f>
        <v>1779</v>
      </c>
      <c r="E74" s="3">
        <f t="shared" ca="1" si="3"/>
        <v>1760.49</v>
      </c>
      <c r="F74" s="3">
        <f t="shared" ca="1" si="2"/>
        <v>342.62009999999964</v>
      </c>
    </row>
    <row r="75" spans="1:6" x14ac:dyDescent="0.4">
      <c r="A75">
        <f>Schweiz!A75</f>
        <v>69</v>
      </c>
      <c r="B75" s="1">
        <f>Schweiz!B75</f>
        <v>43954</v>
      </c>
      <c r="C75" s="3">
        <f ca="1">Schweiz!C75</f>
        <v>29828</v>
      </c>
      <c r="D75" s="3">
        <f ca="1">Schweiz!D75</f>
        <v>1784</v>
      </c>
      <c r="E75" s="3">
        <f t="shared" ca="1" si="3"/>
        <v>1774.068</v>
      </c>
      <c r="F75" s="3">
        <f t="shared" ca="1" si="2"/>
        <v>98.64462400000032</v>
      </c>
    </row>
    <row r="76" spans="1:6" x14ac:dyDescent="0.4">
      <c r="A76">
        <f>Schweiz!A76</f>
        <v>70</v>
      </c>
      <c r="B76" s="1">
        <f>Schweiz!B76</f>
        <v>43955</v>
      </c>
      <c r="C76" s="3">
        <f ca="1">Schweiz!C76</f>
        <v>29865</v>
      </c>
      <c r="D76" s="3">
        <f ca="1">Schweiz!D76</f>
        <v>1792</v>
      </c>
      <c r="E76" s="3">
        <f t="shared" ca="1" si="3"/>
        <v>1785.972</v>
      </c>
      <c r="F76" s="3">
        <f t="shared" ca="1" si="2"/>
        <v>36.336784000000243</v>
      </c>
    </row>
    <row r="77" spans="1:6" x14ac:dyDescent="0.4">
      <c r="A77" t="str">
        <f>Schweiz!A77</f>
        <v/>
      </c>
      <c r="B77" s="1" t="str">
        <f>Schweiz!B77</f>
        <v/>
      </c>
      <c r="C77" s="3" t="str">
        <f ca="1">Schweiz!C77</f>
        <v/>
      </c>
      <c r="D77" s="3" t="str">
        <f ca="1">Schweiz!D77</f>
        <v/>
      </c>
      <c r="E77" s="3" t="str">
        <f t="shared" ca="1" si="3"/>
        <v/>
      </c>
      <c r="F77" s="3" t="str">
        <f t="shared" ca="1" si="2"/>
        <v/>
      </c>
    </row>
    <row r="78" spans="1:6" x14ac:dyDescent="0.4">
      <c r="A78" t="str">
        <f>Schweiz!A78</f>
        <v/>
      </c>
      <c r="B78" s="1" t="str">
        <f>Schweiz!B78</f>
        <v/>
      </c>
      <c r="C78" s="3" t="str">
        <f ca="1">Schweiz!C78</f>
        <v/>
      </c>
      <c r="D78" s="3" t="str">
        <f ca="1">Schweiz!D78</f>
        <v/>
      </c>
      <c r="E78" s="3" t="str">
        <f t="shared" ca="1" si="3"/>
        <v/>
      </c>
      <c r="F78" s="3" t="str">
        <f t="shared" ca="1" si="2"/>
        <v/>
      </c>
    </row>
    <row r="79" spans="1:6" x14ac:dyDescent="0.4">
      <c r="A79" t="str">
        <f>Schweiz!A79</f>
        <v/>
      </c>
      <c r="B79" s="1" t="str">
        <f>Schweiz!B79</f>
        <v/>
      </c>
      <c r="C79" s="3" t="str">
        <f ca="1">Schweiz!C79</f>
        <v/>
      </c>
      <c r="D79" s="3" t="str">
        <f ca="1">Schweiz!D79</f>
        <v/>
      </c>
      <c r="E79" s="3" t="str">
        <f t="shared" ca="1" si="3"/>
        <v/>
      </c>
      <c r="F79" s="3" t="str">
        <f t="shared" ca="1" si="2"/>
        <v/>
      </c>
    </row>
    <row r="80" spans="1:6" x14ac:dyDescent="0.4">
      <c r="A80" t="str">
        <f>Schweiz!A80</f>
        <v/>
      </c>
      <c r="B80" s="1" t="str">
        <f>Schweiz!B80</f>
        <v/>
      </c>
      <c r="C80" s="3" t="str">
        <f ca="1">Schweiz!C80</f>
        <v/>
      </c>
      <c r="D80" s="3" t="str">
        <f ca="1">Schweiz!D80</f>
        <v/>
      </c>
      <c r="E80" s="3" t="str">
        <f t="shared" ca="1" si="3"/>
        <v/>
      </c>
      <c r="F80" s="3" t="str">
        <f t="shared" ref="F80:F102" ca="1" si="4">IF(E80&lt;&gt;"",(D80-E80)^2,"")</f>
        <v/>
      </c>
    </row>
    <row r="81" spans="1:6" x14ac:dyDescent="0.4">
      <c r="A81" t="str">
        <f>Schweiz!A81</f>
        <v/>
      </c>
      <c r="B81" s="1" t="str">
        <f>Schweiz!B81</f>
        <v/>
      </c>
      <c r="C81" s="3" t="str">
        <f ca="1">Schweiz!C81</f>
        <v/>
      </c>
      <c r="D81" s="3" t="str">
        <f ca="1">Schweiz!D81</f>
        <v/>
      </c>
      <c r="E81" s="3" t="str">
        <f t="shared" ref="E81:E102" ca="1" si="5">IF(AND(ROW(E81)-4&gt;-$D$1,$A81&lt;&gt;""),INDIRECT(ADDRESS(ROW(E81)+$D$1,3))*$D$2,"")</f>
        <v/>
      </c>
      <c r="F81" s="3" t="str">
        <f t="shared" ca="1" si="4"/>
        <v/>
      </c>
    </row>
    <row r="82" spans="1:6" x14ac:dyDescent="0.4">
      <c r="A82" t="str">
        <f>Schweiz!A82</f>
        <v/>
      </c>
      <c r="B82" s="1" t="str">
        <f>Schweiz!B82</f>
        <v/>
      </c>
      <c r="C82" s="3" t="str">
        <f ca="1">Schweiz!C82</f>
        <v/>
      </c>
      <c r="D82" s="3" t="str">
        <f ca="1">Schweiz!D82</f>
        <v/>
      </c>
      <c r="E82" s="3" t="str">
        <f t="shared" ca="1" si="5"/>
        <v/>
      </c>
      <c r="F82" s="3" t="str">
        <f t="shared" ca="1" si="4"/>
        <v/>
      </c>
    </row>
    <row r="83" spans="1:6" x14ac:dyDescent="0.4">
      <c r="A83" t="str">
        <f>Schweiz!A83</f>
        <v/>
      </c>
      <c r="B83" s="1" t="str">
        <f>Schweiz!B83</f>
        <v/>
      </c>
      <c r="C83" s="3" t="str">
        <f ca="1">Schweiz!C83</f>
        <v/>
      </c>
      <c r="D83" s="3" t="str">
        <f ca="1">Schweiz!D83</f>
        <v/>
      </c>
      <c r="E83" s="3" t="str">
        <f t="shared" ca="1" si="5"/>
        <v/>
      </c>
      <c r="F83" s="3" t="str">
        <f t="shared" ca="1" si="4"/>
        <v/>
      </c>
    </row>
    <row r="84" spans="1:6" x14ac:dyDescent="0.4">
      <c r="A84" t="str">
        <f>Schweiz!A84</f>
        <v/>
      </c>
      <c r="B84" s="1" t="str">
        <f>Schweiz!B84</f>
        <v/>
      </c>
      <c r="C84" s="3" t="str">
        <f ca="1">Schweiz!C84</f>
        <v/>
      </c>
      <c r="D84" s="3" t="str">
        <f ca="1">Schweiz!D84</f>
        <v/>
      </c>
      <c r="E84" s="3" t="str">
        <f t="shared" ca="1" si="5"/>
        <v/>
      </c>
      <c r="F84" s="3" t="str">
        <f t="shared" ca="1" si="4"/>
        <v/>
      </c>
    </row>
    <row r="85" spans="1:6" x14ac:dyDescent="0.4">
      <c r="A85" t="str">
        <f>Schweiz!A85</f>
        <v/>
      </c>
      <c r="B85" s="1" t="str">
        <f>Schweiz!B85</f>
        <v/>
      </c>
      <c r="C85" s="3" t="str">
        <f ca="1">Schweiz!C85</f>
        <v/>
      </c>
      <c r="D85" s="3" t="str">
        <f ca="1">Schweiz!D85</f>
        <v/>
      </c>
      <c r="E85" s="3" t="str">
        <f t="shared" ca="1" si="5"/>
        <v/>
      </c>
      <c r="F85" s="3" t="str">
        <f t="shared" ca="1" si="4"/>
        <v/>
      </c>
    </row>
    <row r="86" spans="1:6" x14ac:dyDescent="0.4">
      <c r="A86" t="str">
        <f>Schweiz!A86</f>
        <v/>
      </c>
      <c r="B86" s="1" t="str">
        <f>Schweiz!B86</f>
        <v/>
      </c>
      <c r="C86" s="3" t="str">
        <f ca="1">Schweiz!C86</f>
        <v/>
      </c>
      <c r="D86" s="3" t="str">
        <f ca="1">Schweiz!D86</f>
        <v/>
      </c>
      <c r="E86" s="3" t="str">
        <f t="shared" ca="1" si="5"/>
        <v/>
      </c>
      <c r="F86" s="3" t="str">
        <f t="shared" ca="1" si="4"/>
        <v/>
      </c>
    </row>
    <row r="87" spans="1:6" x14ac:dyDescent="0.4">
      <c r="A87" t="str">
        <f>Schweiz!A87</f>
        <v/>
      </c>
      <c r="B87" s="1" t="str">
        <f>Schweiz!B87</f>
        <v/>
      </c>
      <c r="C87" s="3" t="str">
        <f ca="1">Schweiz!C87</f>
        <v/>
      </c>
      <c r="D87" s="3" t="str">
        <f ca="1">Schweiz!D87</f>
        <v/>
      </c>
      <c r="E87" s="3" t="str">
        <f t="shared" ca="1" si="5"/>
        <v/>
      </c>
      <c r="F87" s="3" t="str">
        <f t="shared" ca="1" si="4"/>
        <v/>
      </c>
    </row>
    <row r="88" spans="1:6" x14ac:dyDescent="0.4">
      <c r="A88" t="str">
        <f>Schweiz!A88</f>
        <v/>
      </c>
      <c r="B88" s="1" t="str">
        <f>Schweiz!B88</f>
        <v/>
      </c>
      <c r="C88" s="3" t="str">
        <f ca="1">Schweiz!C88</f>
        <v/>
      </c>
      <c r="D88" s="3" t="str">
        <f ca="1">Schweiz!D88</f>
        <v/>
      </c>
      <c r="E88" s="3" t="str">
        <f t="shared" ca="1" si="5"/>
        <v/>
      </c>
      <c r="F88" s="3" t="str">
        <f t="shared" ca="1" si="4"/>
        <v/>
      </c>
    </row>
    <row r="89" spans="1:6" x14ac:dyDescent="0.4">
      <c r="A89" t="str">
        <f>Schweiz!A89</f>
        <v/>
      </c>
      <c r="B89" s="1" t="str">
        <f>Schweiz!B89</f>
        <v/>
      </c>
      <c r="C89" s="3" t="str">
        <f ca="1">Schweiz!C89</f>
        <v/>
      </c>
      <c r="D89" s="3" t="str">
        <f ca="1">Schweiz!D89</f>
        <v/>
      </c>
      <c r="E89" s="3" t="str">
        <f t="shared" ca="1" si="5"/>
        <v/>
      </c>
      <c r="F89" s="3" t="str">
        <f t="shared" ca="1" si="4"/>
        <v/>
      </c>
    </row>
    <row r="90" spans="1:6" x14ac:dyDescent="0.4">
      <c r="A90" t="str">
        <f>Schweiz!A90</f>
        <v/>
      </c>
      <c r="B90" s="1" t="str">
        <f>Schweiz!B90</f>
        <v/>
      </c>
      <c r="C90" s="3" t="str">
        <f ca="1">Schweiz!C90</f>
        <v/>
      </c>
      <c r="D90" s="3" t="str">
        <f ca="1">Schweiz!D90</f>
        <v/>
      </c>
      <c r="E90" s="3" t="str">
        <f t="shared" ca="1" si="5"/>
        <v/>
      </c>
      <c r="F90" s="3" t="str">
        <f t="shared" ca="1" si="4"/>
        <v/>
      </c>
    </row>
    <row r="91" spans="1:6" x14ac:dyDescent="0.4">
      <c r="A91" t="str">
        <f>Schweiz!A91</f>
        <v/>
      </c>
      <c r="B91" s="1" t="str">
        <f>Schweiz!B91</f>
        <v/>
      </c>
      <c r="C91" s="3" t="str">
        <f ca="1">Schweiz!C91</f>
        <v/>
      </c>
      <c r="D91" s="3" t="str">
        <f ca="1">Schweiz!D91</f>
        <v/>
      </c>
      <c r="E91" s="3" t="str">
        <f t="shared" ca="1" si="5"/>
        <v/>
      </c>
      <c r="F91" s="3" t="str">
        <f t="shared" ca="1" si="4"/>
        <v/>
      </c>
    </row>
    <row r="92" spans="1:6" x14ac:dyDescent="0.4">
      <c r="A92" t="str">
        <f>Schweiz!A92</f>
        <v/>
      </c>
      <c r="B92" s="1" t="str">
        <f>Schweiz!B92</f>
        <v/>
      </c>
      <c r="C92" s="3" t="str">
        <f ca="1">Schweiz!C92</f>
        <v/>
      </c>
      <c r="D92" s="3">
        <f>Schweiz!J92</f>
        <v>0</v>
      </c>
      <c r="E92" s="3" t="str">
        <f t="shared" ca="1" si="5"/>
        <v/>
      </c>
      <c r="F92" s="3" t="str">
        <f t="shared" ca="1" si="4"/>
        <v/>
      </c>
    </row>
    <row r="93" spans="1:6" x14ac:dyDescent="0.4">
      <c r="A93" t="str">
        <f>Schweiz!A93</f>
        <v/>
      </c>
      <c r="B93" s="1" t="str">
        <f>Schweiz!B93</f>
        <v/>
      </c>
      <c r="C93" s="3" t="str">
        <f ca="1">Schweiz!C93</f>
        <v/>
      </c>
      <c r="D93" s="3">
        <f>Schweiz!J93</f>
        <v>0</v>
      </c>
      <c r="E93" s="3" t="str">
        <f t="shared" ca="1" si="5"/>
        <v/>
      </c>
      <c r="F93" s="3" t="str">
        <f t="shared" ca="1" si="4"/>
        <v/>
      </c>
    </row>
    <row r="94" spans="1:6" x14ac:dyDescent="0.4">
      <c r="A94" t="str">
        <f>Schweiz!A94</f>
        <v/>
      </c>
      <c r="B94" s="1" t="str">
        <f>Schweiz!B94</f>
        <v/>
      </c>
      <c r="C94" s="3" t="str">
        <f ca="1">Schweiz!C94</f>
        <v/>
      </c>
      <c r="D94" s="3">
        <f>Schweiz!J94</f>
        <v>0</v>
      </c>
      <c r="E94" s="3" t="str">
        <f t="shared" ca="1" si="5"/>
        <v/>
      </c>
      <c r="F94" s="3" t="str">
        <f t="shared" ca="1" si="4"/>
        <v/>
      </c>
    </row>
    <row r="95" spans="1:6" x14ac:dyDescent="0.4">
      <c r="A95" t="str">
        <f>Schweiz!A95</f>
        <v/>
      </c>
      <c r="B95" s="1" t="str">
        <f>Schweiz!B95</f>
        <v/>
      </c>
      <c r="C95" s="3" t="str">
        <f ca="1">Schweiz!C95</f>
        <v/>
      </c>
      <c r="D95" s="3">
        <f>Schweiz!J95</f>
        <v>0</v>
      </c>
      <c r="E95" s="3" t="str">
        <f t="shared" ca="1" si="5"/>
        <v/>
      </c>
      <c r="F95" s="3" t="str">
        <f t="shared" ca="1" si="4"/>
        <v/>
      </c>
    </row>
    <row r="96" spans="1:6" x14ac:dyDescent="0.4">
      <c r="A96" t="str">
        <f>Schweiz!A96</f>
        <v/>
      </c>
      <c r="B96" s="1" t="str">
        <f>Schweiz!B96</f>
        <v/>
      </c>
      <c r="C96" s="3" t="str">
        <f ca="1">Schweiz!C96</f>
        <v/>
      </c>
      <c r="D96" s="3">
        <f>Schweiz!J96</f>
        <v>0</v>
      </c>
      <c r="E96" s="3" t="str">
        <f t="shared" ca="1" si="5"/>
        <v/>
      </c>
      <c r="F96" s="3" t="str">
        <f t="shared" ca="1" si="4"/>
        <v/>
      </c>
    </row>
    <row r="97" spans="1:6" x14ac:dyDescent="0.4">
      <c r="A97" t="str">
        <f>Schweiz!A97</f>
        <v/>
      </c>
      <c r="B97" s="1" t="str">
        <f>Schweiz!B97</f>
        <v/>
      </c>
      <c r="C97" s="3" t="str">
        <f ca="1">Schweiz!C97</f>
        <v/>
      </c>
      <c r="D97" s="3">
        <f>Schweiz!J97</f>
        <v>0</v>
      </c>
      <c r="E97" s="3" t="str">
        <f t="shared" ca="1" si="5"/>
        <v/>
      </c>
      <c r="F97" s="3" t="str">
        <f t="shared" ca="1" si="4"/>
        <v/>
      </c>
    </row>
    <row r="98" spans="1:6" x14ac:dyDescent="0.4">
      <c r="A98" t="str">
        <f>Schweiz!A98</f>
        <v/>
      </c>
      <c r="B98" s="1" t="str">
        <f>Schweiz!B98</f>
        <v/>
      </c>
      <c r="C98" s="3" t="str">
        <f ca="1">Schweiz!C98</f>
        <v/>
      </c>
      <c r="D98" s="3">
        <f>Schweiz!J98</f>
        <v>0</v>
      </c>
      <c r="E98" s="3" t="str">
        <f t="shared" ca="1" si="5"/>
        <v/>
      </c>
      <c r="F98" s="3" t="str">
        <f t="shared" ca="1" si="4"/>
        <v/>
      </c>
    </row>
    <row r="99" spans="1:6" x14ac:dyDescent="0.4">
      <c r="A99" t="str">
        <f>Schweiz!A99</f>
        <v/>
      </c>
      <c r="B99" s="1" t="str">
        <f>Schweiz!B99</f>
        <v/>
      </c>
      <c r="C99" s="3" t="str">
        <f ca="1">Schweiz!C99</f>
        <v/>
      </c>
      <c r="D99" s="3">
        <f>Schweiz!J99</f>
        <v>0</v>
      </c>
      <c r="E99" s="3" t="str">
        <f t="shared" ca="1" si="5"/>
        <v/>
      </c>
      <c r="F99" s="3" t="str">
        <f t="shared" ca="1" si="4"/>
        <v/>
      </c>
    </row>
    <row r="100" spans="1:6" x14ac:dyDescent="0.4">
      <c r="A100" t="str">
        <f>Schweiz!A100</f>
        <v/>
      </c>
      <c r="B100" s="1" t="str">
        <f>Schweiz!B100</f>
        <v/>
      </c>
      <c r="C100" s="3" t="str">
        <f ca="1">Schweiz!C100</f>
        <v/>
      </c>
      <c r="D100" s="3">
        <f>Schweiz!J100</f>
        <v>0</v>
      </c>
      <c r="E100" s="3" t="str">
        <f t="shared" ca="1" si="5"/>
        <v/>
      </c>
      <c r="F100" s="3" t="str">
        <f t="shared" ca="1" si="4"/>
        <v/>
      </c>
    </row>
    <row r="101" spans="1:6" x14ac:dyDescent="0.4">
      <c r="A101" t="str">
        <f>Schweiz!A101</f>
        <v/>
      </c>
      <c r="B101" s="1" t="str">
        <f>Schweiz!B101</f>
        <v/>
      </c>
      <c r="C101" s="3" t="str">
        <f ca="1">Schweiz!C101</f>
        <v/>
      </c>
      <c r="D101" s="3">
        <f>Schweiz!J101</f>
        <v>0</v>
      </c>
      <c r="E101" s="3" t="str">
        <f t="shared" ca="1" si="5"/>
        <v/>
      </c>
      <c r="F101" s="3" t="str">
        <f t="shared" ca="1" si="4"/>
        <v/>
      </c>
    </row>
    <row r="102" spans="1:6" x14ac:dyDescent="0.4">
      <c r="A102" t="str">
        <f>Schweiz!A102</f>
        <v/>
      </c>
      <c r="B102" s="1" t="str">
        <f>Schweiz!B102</f>
        <v/>
      </c>
      <c r="C102" s="3" t="str">
        <f ca="1">Schweiz!C102</f>
        <v/>
      </c>
      <c r="D102" s="3">
        <f>Schweiz!J102</f>
        <v>0</v>
      </c>
      <c r="E102" s="3" t="str">
        <f t="shared" ca="1" si="5"/>
        <v/>
      </c>
      <c r="F102" s="3" t="str">
        <f t="shared" ca="1" si="4"/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I k F A A B Q S w M E F A A C A A g A O Y a l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O Y a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G p V B g s z 4 A g A I A A L g F A A A T A B w A R m 9 y b X V s Y X M v U 2 V j d G l v b j E u b S C i G A A o o B Q A A A A A A A A A A A A A A A A A A A A A A A A A A A C d U 0 t u 2 z A Q 3 R v w H Q h l 4 w C S a D m f I i 2 0 a O 0 0 y S Z t k T Q B a g Q C R Y 4 t w R R p k J T t x M h t e o Z e I B f r S M r H + a h F q w V F v v n w c W a e B e 5 y r c h Z 8 4 8 + d D v d j s 2 Y A U G G X y 5 O R t F B 8 p l J e c M y C S o Z H i d c A l M g k s W A x E S C 6 3 Y I f t 9 K k B I Q G d p F O N K 8 L E C 5 3 i W k 4 V A r h 3 v b 8 z L n 5 v Y 9 p Y Y t w 2 n u s j I t L R j e 2 E O u C y q M 5 Z n G T I x y v c h F E h 3 Q g l k H h v 6 N T M j t w t v 2 x y O Q e Z F j R O z 5 n k + G W p a F s n E 0 8 M m h 4 l r k a h r v 7 / X 7 k Y + c t Y M z d y 0 h f t q G p 1 r B 1 b b f P G v L O 7 7 7 l Y E h U 7 C u n D g g x 8 A E G A 9 f e s 5 S d P 9 q d I G x D W x 7 T R 1 8 M r 7 H P 0 p 5 x p l k x s b O l J u J j + D u p 8 I Y p E r O r + d P G c 8 N U 3 a i T d F w R x v Y X i s R f 7 3 2 B H O A b 3 X o S a r 9 r U / W n s u L R 7 D a 1 y B L U w O L n F W 9 T j h T D n 9 M i W Q i H 1 1 h 5 W p X h T 0 s Z e L w P h B o P V F u f z e s 2 G y a s X u T N 4 y w T D J t 5 6 + S 8 t I Y b P a D 8 U X Y g / V k + L 3 d u M C F t P I x g B N h / 0 B Y A K 8 d 3 k h h d W k 4 P O N 8 u 9 3 t 5 K q t Z Z t i 2 f L u J 5 T 8 q K f T e 1 M d h y s O M r z U Z p Z q P W v R x 3 K 5 D F M 2 D Z k o c h X y j A p W U A S o A C r 0 r J Y W 0 M L R W V A q E e S U z V x 9 Q c B K m + K U 8 Q y C O b Y V i h w U H f S j g 0 A N 9 U W j q Q B P 1 Z C o q c F o y a Y Q V E s K J u e Z C 1 f S r k K h l 0 p q J u o T J u j v D P a S 0 b O g 5 M i w S T 6 r Z F i 9 u 8 r 6 a S M F S p G o U k o s J h J 6 m v r n R Y q q K j X F W Y 9 P W Q H x y y p e 3 Y 7 x X n b 1 3 7 J 5 e W G l l 8 Y j e j W d D T 5 o w X d a 8 N 0 W f K 8 F 3 2 / B 3 / 3 L 5 P 0 G U E s B A i 0 A F A A C A A g A O Y a l U P F R w G 2 n A A A A + A A A A B I A A A A A A A A A A A A A A A A A A A A A A E N v b m Z p Z y 9 Q Y W N r Y W d l L n h t b F B L A Q I t A B Q A A g A I A D m G p V A P y u m r p A A A A O k A A A A T A A A A A A A A A A A A A A A A A P M A A A B b Q 2 9 u d G V u d F 9 U e X B l c 1 0 u e G 1 s U E s B A i 0 A F A A C A A g A O Y a l U G C z P g C A A g A A u A U A A B M A A A A A A A A A A A A A A A A A 5 A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0 A A A A A A A D p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R d W V y e U l E I i B W Y W x 1 Z T 0 i c z M 0 O D F h M D h j L W Q 3 N j c t N G E 3 M S 1 i Z j k 4 L W I x N D I w N T E x Z T d l Y y I g L z 4 8 R W 5 0 c n k g V H l w Z T 0 i R m l s b E x h c 3 R V c G R h d G V k I i B W Y W x 1 Z T 0 i Z D I w M j A t M D U t M D V U M T Q 6 N D k 6 N D k u M z Y y N j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N R b 0 d B d 0 1 H Q X d N R E F 3 T U c i I C 8 + P E V u d H J 5 I F R 5 c G U 9 I k Z p b G x D b 3 V u d C I g V m F s d W U 9 I m w 5 O T k 5 I i A v P j x F b n R y e S B U e X B l P S J G a W x s Q 2 9 s d W 1 u T m F t Z X M i I F Z h b H V l P S J z W y Z x d W 9 0 O 2 R h d G U m c X V v d D s s J n F 1 b 3 Q 7 d G l t Z S Z x d W 9 0 O y w m c X V v d D t h Y m J y Z X Z p Y X R p b 2 5 f Y 2 F u d G 9 u X 2 F u Z F 9 m b C Z x d W 9 0 O y w m c X V v d D t u Y 3 V t d W x f d G V z d G V k J n F 1 b 3 Q 7 L C Z x d W 9 0 O 2 5 j d W 1 1 b F 9 j b 2 5 m J n F 1 b 3 Q 7 L C Z x d W 9 0 O 2 5 l d 1 9 o b 3 N w J n F 1 b 3 Q 7 L C Z x d W 9 0 O 2 N 1 c n J l b n R f a G 9 z c C Z x d W 9 0 O y w m c X V v d D t j d X J y Z W 5 0 X 0 l D V S Z x d W 9 0 O y w m c X V v d D t j d X J y Z W 5 0 X 3 Z l b n Q g J n F 1 b 3 Q 7 L C Z x d W 9 0 O 2 5 j d W 1 1 b F 9 y Z W x l Y X N l Z C Z x d W 9 0 O y w m c X V v d D t u Y 3 V t d W x f Z G V j Z W F z Z W Q g J n F 1 b 3 Q 7 L C Z x d W 9 0 O 3 N v d X J j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l F 1 Z X J 5 S U Q i I F Z h b H V l P S J z M j J l N T h k Y T U t N T A 2 N y 0 0 O W J k L T g y M j c t N D B h Z T h l N W U 4 O D E 1 I i A v P j x F b n R y e S B U e X B l P S J G a W x s T G F z d F V w Z G F 0 Z W Q i I F Z h b H V l P S J k M j A y M C 0 w N S 0 w N V Q x N D o 0 O T o 1 M S 4 2 M j c 0 O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d C Z z 0 9 I i A v P j x F b n R y e S B U e X B l P S J G a W x s Q 2 9 1 b n Q i I F Z h b H V l P S J s N z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k l E M T k g W m F o b G V u L 0 d l w 6 R u Z G V y d G V y I F R 5 c C 5 7 Q 2 9 s d W 1 u M S w w f S Z x d W 9 0 O y w m c X V v d D t T Z W N 0 a W 9 u M S 9 D T 1 Z J R D E 5 I F p h a G x l b i 9 H Z c O k b m R l c n R l c i B U e X A u e 0 N v b H V t b j I s M X 0 m c X V v d D s s J n F 1 b 3 Q 7 U 2 V j d G l v b j E v Q 0 9 W S U Q x O S B a Y W h s Z W 4 v R 2 X D p G 5 k Z X J 0 Z X I g V H l w L n t D b 2 x 1 b W 4 z L D J 9 J n F 1 b 3 Q 7 L C Z x d W 9 0 O 1 N l Y 3 R p b 2 4 x L 0 N P V k l E M T k g W m F o b G V u L 0 d l w 6 R u Z G V y d G V y I F R 5 c C 5 7 Q 2 9 s d W 1 u N C w z f S Z x d W 9 0 O y w m c X V v d D t T Z W N 0 a W 9 u M S 9 D T 1 Z J R D E 5 I F p h a G x l b i 9 H Z c O k b m R l c n R l c i B U e X A u e 0 N v b H V t b j U s N H 0 m c X V v d D s s J n F 1 b 3 Q 7 U 2 V j d G l v b j E v Q 0 9 W S U Q x O S B a Y W h s Z W 4 v R 2 X D p G 5 k Z X J 0 Z X I g V H l w L n t D b 2 x 1 b W 4 2 L D V 9 J n F 1 b 3 Q 7 L C Z x d W 9 0 O 1 N l Y 3 R p b 2 4 x L 0 N P V k l E M T k g W m F o b G V u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S U y M F p h a G x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N P V k l E M T k l M j B a Y W h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b w 1 e 3 p W l U G O L P u j l Q / Y Z A A A A A A C A A A A A A A D Z g A A w A A A A B A A A A D i 8 2 p I w F S y S G x H S M M O S U e d A A A A A A S A A A C g A A A A E A A A A D F J F 4 p Z 1 e L Y l r A u k W O 0 5 c 5 Q A A A A 8 U D 2 7 3 0 g 7 p J 9 W Q B 5 q / d c y Z I L / 2 U l G f n V T 8 J D V R P F H 8 G J 4 I q X / w a F f L p x K A g H l x S 1 I 1 k a a A 9 Y + k 4 f 4 f s o I v n V V c I L l i f i o 8 6 N v H o S K a A v i 1 A U A A A A G L n 8 b 7 D 9 j c r 2 J / i M X 1 j G l A M a r m 0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COVID19</vt:lpstr>
      <vt:lpstr>BAG_Situationsbericht</vt:lpstr>
      <vt:lpstr>BFS_Todesfaelle</vt:lpstr>
      <vt:lpstr>KtAbk</vt:lpstr>
      <vt:lpstr>Schweiz</vt:lpstr>
      <vt:lpstr>Verleich_BAG_Kt</vt:lpstr>
      <vt:lpstr>SIR-Modell</vt:lpstr>
      <vt:lpstr>ExcessDeaths</vt:lpstr>
      <vt:lpstr>Letality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2020-05-05T19:13:19Z</dcterms:modified>
</cp:coreProperties>
</file>